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\\soolin2\data\finance\treasury\Capital 2024-25\Valuations\Info for CJ\"/>
    </mc:Choice>
  </mc:AlternateContent>
  <xr:revisionPtr revIDLastSave="0" documentId="13_ncr:1_{814A178A-7D5E-4CA3-8A6D-831CE858DEE7}" xr6:coauthVersionLast="47" xr6:coauthVersionMax="47" xr10:uidLastSave="{00000000-0000-0000-0000-000000000000}"/>
  <bookViews>
    <workbookView xWindow="-120" yWindow="-120" windowWidth="19440" windowHeight="15000" tabRatio="695" xr2:uid="{00000000-000D-0000-FFFF-FFFF00000000}"/>
  </bookViews>
  <sheets>
    <sheet name="Summary" sheetId="12" r:id="rId1"/>
    <sheet name="CP inc 24-25" sheetId="4" r:id="rId2"/>
    <sheet name="CP inc 23-24" sheetId="5" r:id="rId3"/>
    <sheet name="CP inc 22-23" sheetId="6" r:id="rId4"/>
    <sheet name="CP inc 21-22" sheetId="7" r:id="rId5"/>
    <sheet name="CP exp 24-25" sheetId="11" r:id="rId6"/>
    <sheet name="CP exp 23-24" sheetId="10" r:id="rId7"/>
    <sheet name="CP exp 22-23" sheetId="9" r:id="rId8"/>
    <sheet name="CP exp 21-22" sheetId="8" r:id="rId9"/>
  </sheets>
  <definedNames>
    <definedName name="_xlnm.Print_Area" localSheetId="0">Summary!$A$1:$Q$37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6" i="12" l="1"/>
  <c r="G363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7" i="8"/>
  <c r="P23" i="12"/>
  <c r="P24" i="12"/>
  <c r="P25" i="12"/>
  <c r="P26" i="12"/>
  <c r="P27" i="12"/>
  <c r="P28" i="12"/>
  <c r="Q28" i="12" s="1"/>
  <c r="P29" i="12"/>
  <c r="Q29" i="12" s="1"/>
  <c r="P30" i="12"/>
  <c r="P31" i="12"/>
  <c r="P33" i="12"/>
  <c r="P5" i="12"/>
  <c r="P6" i="12"/>
  <c r="Q6" i="12" s="1"/>
  <c r="P7" i="12"/>
  <c r="P8" i="12"/>
  <c r="P9" i="12"/>
  <c r="P10" i="12"/>
  <c r="P11" i="12"/>
  <c r="P12" i="12"/>
  <c r="P13" i="12"/>
  <c r="P14" i="12"/>
  <c r="Q14" i="12" s="1"/>
  <c r="P15" i="12"/>
  <c r="P16" i="12"/>
  <c r="P17" i="12"/>
  <c r="P18" i="12"/>
  <c r="P19" i="12"/>
  <c r="P20" i="12"/>
  <c r="P21" i="12"/>
  <c r="Q21" i="12" s="1"/>
  <c r="P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Q27" i="12" s="1"/>
  <c r="O28" i="12"/>
  <c r="O29" i="12"/>
  <c r="O30" i="12"/>
  <c r="O31" i="12"/>
  <c r="O33" i="12"/>
  <c r="O4" i="12"/>
  <c r="Q16" i="12"/>
  <c r="Q22" i="12"/>
  <c r="Q24" i="12"/>
  <c r="Q33" i="12"/>
  <c r="Q32" i="12"/>
  <c r="Q31" i="12"/>
  <c r="Q25" i="12"/>
  <c r="Q23" i="12"/>
  <c r="Q20" i="12"/>
  <c r="Q17" i="12"/>
  <c r="Q15" i="12"/>
  <c r="Q13" i="12"/>
  <c r="Q12" i="12"/>
  <c r="Q9" i="12"/>
  <c r="Q8" i="12"/>
  <c r="Q7" i="12"/>
  <c r="Q5" i="12"/>
  <c r="Q4" i="12"/>
  <c r="L5" i="12"/>
  <c r="L6" i="12"/>
  <c r="L7" i="12"/>
  <c r="L8" i="12"/>
  <c r="L9" i="12"/>
  <c r="L10" i="12"/>
  <c r="L11" i="12"/>
  <c r="M11" i="12" s="1"/>
  <c r="L12" i="12"/>
  <c r="L13" i="12"/>
  <c r="L14" i="12"/>
  <c r="L15" i="12"/>
  <c r="L16" i="12"/>
  <c r="L17" i="12"/>
  <c r="L18" i="12"/>
  <c r="L19" i="12"/>
  <c r="M19" i="12" s="1"/>
  <c r="L20" i="12"/>
  <c r="L21" i="12"/>
  <c r="L23" i="12"/>
  <c r="M23" i="12" s="1"/>
  <c r="L24" i="12"/>
  <c r="L25" i="12"/>
  <c r="L26" i="12"/>
  <c r="L27" i="12"/>
  <c r="L28" i="12"/>
  <c r="L29" i="12"/>
  <c r="L30" i="12"/>
  <c r="M30" i="12" s="1"/>
  <c r="L31" i="12"/>
  <c r="L32" i="12"/>
  <c r="L33" i="12"/>
  <c r="L4" i="12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I44" i="7"/>
  <c r="J44" i="7"/>
  <c r="I45" i="7"/>
  <c r="J45" i="7"/>
  <c r="I46" i="7"/>
  <c r="J46" i="7"/>
  <c r="I47" i="7"/>
  <c r="J47" i="7"/>
  <c r="I48" i="7"/>
  <c r="J48" i="7"/>
  <c r="I49" i="7"/>
  <c r="J49" i="7"/>
  <c r="I50" i="7"/>
  <c r="J50" i="7"/>
  <c r="I51" i="7"/>
  <c r="J51" i="7"/>
  <c r="I52" i="7"/>
  <c r="J52" i="7"/>
  <c r="I53" i="7"/>
  <c r="J53" i="7"/>
  <c r="I54" i="7"/>
  <c r="J54" i="7"/>
  <c r="I55" i="7"/>
  <c r="J55" i="7"/>
  <c r="I56" i="7"/>
  <c r="J56" i="7"/>
  <c r="I57" i="7"/>
  <c r="J57" i="7"/>
  <c r="I58" i="7"/>
  <c r="J58" i="7"/>
  <c r="I59" i="7"/>
  <c r="J59" i="7"/>
  <c r="I60" i="7"/>
  <c r="J60" i="7"/>
  <c r="I61" i="7"/>
  <c r="J61" i="7"/>
  <c r="I62" i="7"/>
  <c r="J62" i="7"/>
  <c r="I63" i="7"/>
  <c r="J63" i="7"/>
  <c r="I64" i="7"/>
  <c r="J64" i="7"/>
  <c r="I65" i="7"/>
  <c r="J65" i="7"/>
  <c r="I66" i="7"/>
  <c r="J66" i="7"/>
  <c r="I67" i="7"/>
  <c r="J67" i="7"/>
  <c r="I68" i="7"/>
  <c r="J68" i="7"/>
  <c r="I69" i="7"/>
  <c r="J69" i="7"/>
  <c r="I70" i="7"/>
  <c r="J70" i="7"/>
  <c r="I71" i="7"/>
  <c r="J71" i="7"/>
  <c r="I72" i="7"/>
  <c r="J72" i="7"/>
  <c r="I73" i="7"/>
  <c r="J73" i="7"/>
  <c r="I74" i="7"/>
  <c r="J74" i="7"/>
  <c r="I75" i="7"/>
  <c r="J75" i="7"/>
  <c r="I76" i="7"/>
  <c r="J76" i="7"/>
  <c r="I77" i="7"/>
  <c r="J77" i="7"/>
  <c r="I78" i="7"/>
  <c r="J78" i="7"/>
  <c r="I79" i="7"/>
  <c r="J79" i="7"/>
  <c r="I80" i="7"/>
  <c r="J80" i="7"/>
  <c r="I81" i="7"/>
  <c r="J81" i="7"/>
  <c r="I82" i="7"/>
  <c r="J82" i="7"/>
  <c r="I83" i="7"/>
  <c r="J83" i="7"/>
  <c r="I84" i="7"/>
  <c r="J84" i="7"/>
  <c r="I85" i="7"/>
  <c r="J85" i="7"/>
  <c r="I86" i="7"/>
  <c r="J86" i="7"/>
  <c r="I87" i="7"/>
  <c r="J87" i="7"/>
  <c r="I88" i="7"/>
  <c r="J88" i="7"/>
  <c r="I89" i="7"/>
  <c r="J89" i="7"/>
  <c r="I90" i="7"/>
  <c r="J90" i="7"/>
  <c r="I91" i="7"/>
  <c r="J91" i="7"/>
  <c r="I92" i="7"/>
  <c r="J92" i="7"/>
  <c r="I93" i="7"/>
  <c r="J93" i="7"/>
  <c r="I94" i="7"/>
  <c r="J94" i="7"/>
  <c r="I95" i="7"/>
  <c r="J95" i="7"/>
  <c r="I96" i="7"/>
  <c r="J96" i="7"/>
  <c r="I97" i="7"/>
  <c r="J97" i="7"/>
  <c r="I98" i="7"/>
  <c r="J98" i="7"/>
  <c r="I99" i="7"/>
  <c r="J99" i="7"/>
  <c r="I100" i="7"/>
  <c r="J100" i="7"/>
  <c r="I101" i="7"/>
  <c r="J101" i="7"/>
  <c r="I102" i="7"/>
  <c r="J102" i="7"/>
  <c r="I103" i="7"/>
  <c r="J103" i="7"/>
  <c r="I104" i="7"/>
  <c r="J104" i="7"/>
  <c r="I105" i="7"/>
  <c r="J105" i="7"/>
  <c r="I106" i="7"/>
  <c r="J106" i="7"/>
  <c r="I107" i="7"/>
  <c r="J107" i="7"/>
  <c r="I108" i="7"/>
  <c r="J108" i="7"/>
  <c r="I109" i="7"/>
  <c r="J109" i="7"/>
  <c r="I110" i="7"/>
  <c r="J110" i="7"/>
  <c r="I111" i="7"/>
  <c r="J111" i="7"/>
  <c r="I112" i="7"/>
  <c r="J112" i="7"/>
  <c r="I113" i="7"/>
  <c r="J113" i="7"/>
  <c r="I114" i="7"/>
  <c r="J114" i="7"/>
  <c r="I115" i="7"/>
  <c r="J115" i="7"/>
  <c r="I116" i="7"/>
  <c r="J116" i="7"/>
  <c r="I117" i="7"/>
  <c r="J117" i="7"/>
  <c r="I118" i="7"/>
  <c r="J118" i="7"/>
  <c r="I119" i="7"/>
  <c r="J119" i="7"/>
  <c r="I120" i="7"/>
  <c r="J120" i="7"/>
  <c r="I121" i="7"/>
  <c r="J121" i="7"/>
  <c r="I122" i="7"/>
  <c r="J122" i="7"/>
  <c r="I123" i="7"/>
  <c r="J123" i="7"/>
  <c r="I124" i="7"/>
  <c r="J124" i="7"/>
  <c r="I125" i="7"/>
  <c r="J125" i="7"/>
  <c r="I126" i="7"/>
  <c r="J126" i="7"/>
  <c r="I127" i="7"/>
  <c r="J127" i="7"/>
  <c r="I128" i="7"/>
  <c r="J128" i="7"/>
  <c r="I129" i="7"/>
  <c r="J129" i="7"/>
  <c r="I130" i="7"/>
  <c r="J130" i="7"/>
  <c r="I131" i="7"/>
  <c r="J131" i="7"/>
  <c r="J8" i="7"/>
  <c r="I8" i="7"/>
  <c r="J7" i="7"/>
  <c r="I7" i="7"/>
  <c r="I9" i="8"/>
  <c r="J9" i="8"/>
  <c r="I10" i="8"/>
  <c r="J10" i="8"/>
  <c r="I11" i="8"/>
  <c r="J11" i="8"/>
  <c r="I12" i="8"/>
  <c r="J12" i="8"/>
  <c r="I13" i="8"/>
  <c r="J13" i="8"/>
  <c r="I14" i="8"/>
  <c r="J14" i="8"/>
  <c r="I15" i="8"/>
  <c r="J15" i="8"/>
  <c r="I16" i="8"/>
  <c r="J16" i="8"/>
  <c r="I17" i="8"/>
  <c r="J17" i="8"/>
  <c r="I18" i="8"/>
  <c r="J18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I26" i="8"/>
  <c r="J26" i="8"/>
  <c r="I27" i="8"/>
  <c r="J27" i="8"/>
  <c r="I28" i="8"/>
  <c r="J28" i="8"/>
  <c r="I29" i="8"/>
  <c r="J29" i="8"/>
  <c r="I30" i="8"/>
  <c r="J30" i="8"/>
  <c r="I31" i="8"/>
  <c r="J31" i="8"/>
  <c r="I32" i="8"/>
  <c r="J32" i="8"/>
  <c r="I33" i="8"/>
  <c r="J33" i="8"/>
  <c r="I34" i="8"/>
  <c r="J34" i="8"/>
  <c r="I35" i="8"/>
  <c r="J35" i="8"/>
  <c r="I36" i="8"/>
  <c r="J36" i="8"/>
  <c r="I37" i="8"/>
  <c r="J37" i="8"/>
  <c r="I38" i="8"/>
  <c r="J38" i="8"/>
  <c r="I39" i="8"/>
  <c r="J39" i="8"/>
  <c r="I40" i="8"/>
  <c r="J40" i="8"/>
  <c r="I41" i="8"/>
  <c r="J41" i="8"/>
  <c r="I42" i="8"/>
  <c r="J42" i="8"/>
  <c r="I43" i="8"/>
  <c r="J43" i="8"/>
  <c r="I44" i="8"/>
  <c r="J44" i="8"/>
  <c r="I45" i="8"/>
  <c r="J45" i="8"/>
  <c r="I46" i="8"/>
  <c r="J46" i="8"/>
  <c r="I47" i="8"/>
  <c r="J47" i="8"/>
  <c r="I48" i="8"/>
  <c r="J48" i="8"/>
  <c r="I49" i="8"/>
  <c r="J49" i="8"/>
  <c r="I50" i="8"/>
  <c r="J50" i="8"/>
  <c r="I51" i="8"/>
  <c r="J51" i="8"/>
  <c r="I52" i="8"/>
  <c r="J52" i="8"/>
  <c r="I53" i="8"/>
  <c r="J53" i="8"/>
  <c r="I54" i="8"/>
  <c r="J54" i="8"/>
  <c r="I55" i="8"/>
  <c r="J55" i="8"/>
  <c r="I56" i="8"/>
  <c r="J56" i="8"/>
  <c r="I57" i="8"/>
  <c r="J57" i="8"/>
  <c r="I58" i="8"/>
  <c r="J58" i="8"/>
  <c r="I59" i="8"/>
  <c r="J59" i="8"/>
  <c r="I60" i="8"/>
  <c r="J60" i="8"/>
  <c r="I61" i="8"/>
  <c r="J61" i="8"/>
  <c r="I62" i="8"/>
  <c r="J62" i="8"/>
  <c r="I63" i="8"/>
  <c r="J63" i="8"/>
  <c r="I64" i="8"/>
  <c r="J64" i="8"/>
  <c r="I65" i="8"/>
  <c r="J65" i="8"/>
  <c r="I66" i="8"/>
  <c r="J66" i="8"/>
  <c r="I67" i="8"/>
  <c r="J67" i="8"/>
  <c r="I68" i="8"/>
  <c r="J68" i="8"/>
  <c r="I69" i="8"/>
  <c r="J69" i="8"/>
  <c r="I70" i="8"/>
  <c r="J70" i="8"/>
  <c r="I71" i="8"/>
  <c r="J71" i="8"/>
  <c r="I72" i="8"/>
  <c r="J72" i="8"/>
  <c r="I73" i="8"/>
  <c r="J73" i="8"/>
  <c r="I74" i="8"/>
  <c r="J74" i="8"/>
  <c r="I75" i="8"/>
  <c r="J75" i="8"/>
  <c r="I76" i="8"/>
  <c r="J76" i="8"/>
  <c r="I77" i="8"/>
  <c r="J77" i="8"/>
  <c r="I78" i="8"/>
  <c r="J78" i="8"/>
  <c r="I79" i="8"/>
  <c r="J79" i="8"/>
  <c r="I80" i="8"/>
  <c r="J80" i="8"/>
  <c r="I81" i="8"/>
  <c r="J81" i="8"/>
  <c r="I82" i="8"/>
  <c r="J82" i="8"/>
  <c r="I83" i="8"/>
  <c r="J83" i="8"/>
  <c r="I84" i="8"/>
  <c r="J84" i="8"/>
  <c r="I85" i="8"/>
  <c r="J85" i="8"/>
  <c r="I86" i="8"/>
  <c r="J86" i="8"/>
  <c r="I87" i="8"/>
  <c r="J87" i="8"/>
  <c r="I88" i="8"/>
  <c r="J88" i="8"/>
  <c r="I89" i="8"/>
  <c r="J89" i="8"/>
  <c r="I90" i="8"/>
  <c r="J90" i="8"/>
  <c r="I91" i="8"/>
  <c r="J91" i="8"/>
  <c r="I92" i="8"/>
  <c r="J92" i="8"/>
  <c r="I93" i="8"/>
  <c r="J93" i="8"/>
  <c r="I94" i="8"/>
  <c r="J94" i="8"/>
  <c r="I95" i="8"/>
  <c r="J95" i="8"/>
  <c r="I96" i="8"/>
  <c r="J96" i="8"/>
  <c r="I97" i="8"/>
  <c r="J97" i="8"/>
  <c r="I98" i="8"/>
  <c r="J98" i="8"/>
  <c r="I99" i="8"/>
  <c r="J99" i="8"/>
  <c r="I100" i="8"/>
  <c r="J100" i="8"/>
  <c r="I101" i="8"/>
  <c r="J101" i="8"/>
  <c r="I102" i="8"/>
  <c r="J102" i="8"/>
  <c r="I103" i="8"/>
  <c r="J103" i="8"/>
  <c r="I104" i="8"/>
  <c r="J104" i="8"/>
  <c r="I105" i="8"/>
  <c r="J105" i="8"/>
  <c r="I106" i="8"/>
  <c r="J106" i="8"/>
  <c r="I107" i="8"/>
  <c r="J107" i="8"/>
  <c r="I108" i="8"/>
  <c r="J108" i="8"/>
  <c r="I109" i="8"/>
  <c r="J109" i="8"/>
  <c r="I110" i="8"/>
  <c r="J110" i="8"/>
  <c r="I111" i="8"/>
  <c r="J111" i="8"/>
  <c r="I112" i="8"/>
  <c r="J112" i="8"/>
  <c r="I113" i="8"/>
  <c r="J113" i="8"/>
  <c r="I114" i="8"/>
  <c r="J114" i="8"/>
  <c r="I115" i="8"/>
  <c r="J115" i="8"/>
  <c r="I116" i="8"/>
  <c r="J116" i="8"/>
  <c r="I117" i="8"/>
  <c r="J117" i="8"/>
  <c r="I118" i="8"/>
  <c r="J118" i="8"/>
  <c r="I119" i="8"/>
  <c r="J119" i="8"/>
  <c r="I120" i="8"/>
  <c r="J120" i="8"/>
  <c r="I121" i="8"/>
  <c r="J121" i="8"/>
  <c r="I122" i="8"/>
  <c r="J122" i="8"/>
  <c r="I123" i="8"/>
  <c r="J123" i="8"/>
  <c r="I124" i="8"/>
  <c r="J124" i="8"/>
  <c r="I125" i="8"/>
  <c r="J125" i="8"/>
  <c r="I126" i="8"/>
  <c r="J126" i="8"/>
  <c r="I127" i="8"/>
  <c r="J127" i="8"/>
  <c r="I128" i="8"/>
  <c r="J128" i="8"/>
  <c r="I129" i="8"/>
  <c r="J129" i="8"/>
  <c r="I130" i="8"/>
  <c r="J130" i="8"/>
  <c r="I131" i="8"/>
  <c r="J131" i="8"/>
  <c r="I132" i="8"/>
  <c r="J132" i="8"/>
  <c r="I133" i="8"/>
  <c r="J133" i="8"/>
  <c r="I134" i="8"/>
  <c r="J134" i="8"/>
  <c r="I135" i="8"/>
  <c r="J135" i="8"/>
  <c r="I136" i="8"/>
  <c r="J136" i="8"/>
  <c r="I137" i="8"/>
  <c r="J137" i="8"/>
  <c r="I138" i="8"/>
  <c r="J138" i="8"/>
  <c r="I139" i="8"/>
  <c r="J139" i="8"/>
  <c r="I140" i="8"/>
  <c r="J140" i="8"/>
  <c r="I141" i="8"/>
  <c r="J141" i="8"/>
  <c r="I142" i="8"/>
  <c r="J142" i="8"/>
  <c r="I143" i="8"/>
  <c r="J143" i="8"/>
  <c r="I144" i="8"/>
  <c r="J144" i="8"/>
  <c r="I145" i="8"/>
  <c r="J145" i="8"/>
  <c r="I146" i="8"/>
  <c r="J146" i="8"/>
  <c r="I147" i="8"/>
  <c r="J147" i="8"/>
  <c r="I148" i="8"/>
  <c r="J148" i="8"/>
  <c r="I149" i="8"/>
  <c r="J149" i="8"/>
  <c r="I150" i="8"/>
  <c r="J150" i="8"/>
  <c r="I151" i="8"/>
  <c r="J151" i="8"/>
  <c r="I152" i="8"/>
  <c r="J152" i="8"/>
  <c r="I153" i="8"/>
  <c r="J153" i="8"/>
  <c r="I154" i="8"/>
  <c r="J154" i="8"/>
  <c r="I155" i="8"/>
  <c r="J155" i="8"/>
  <c r="I156" i="8"/>
  <c r="J156" i="8"/>
  <c r="I157" i="8"/>
  <c r="J157" i="8"/>
  <c r="I158" i="8"/>
  <c r="J158" i="8"/>
  <c r="I159" i="8"/>
  <c r="J159" i="8"/>
  <c r="I160" i="8"/>
  <c r="J160" i="8"/>
  <c r="I161" i="8"/>
  <c r="J161" i="8"/>
  <c r="I162" i="8"/>
  <c r="J162" i="8"/>
  <c r="I163" i="8"/>
  <c r="J163" i="8"/>
  <c r="I164" i="8"/>
  <c r="J164" i="8"/>
  <c r="I165" i="8"/>
  <c r="J165" i="8"/>
  <c r="I166" i="8"/>
  <c r="J166" i="8"/>
  <c r="I167" i="8"/>
  <c r="J167" i="8"/>
  <c r="I168" i="8"/>
  <c r="J168" i="8"/>
  <c r="I169" i="8"/>
  <c r="J169" i="8"/>
  <c r="I170" i="8"/>
  <c r="J170" i="8"/>
  <c r="I171" i="8"/>
  <c r="J171" i="8"/>
  <c r="I172" i="8"/>
  <c r="J172" i="8"/>
  <c r="I173" i="8"/>
  <c r="J173" i="8"/>
  <c r="I174" i="8"/>
  <c r="J174" i="8"/>
  <c r="I175" i="8"/>
  <c r="J175" i="8"/>
  <c r="I176" i="8"/>
  <c r="J176" i="8"/>
  <c r="I177" i="8"/>
  <c r="J177" i="8"/>
  <c r="I178" i="8"/>
  <c r="J178" i="8"/>
  <c r="I179" i="8"/>
  <c r="J179" i="8"/>
  <c r="I180" i="8"/>
  <c r="J180" i="8"/>
  <c r="I181" i="8"/>
  <c r="J181" i="8"/>
  <c r="I182" i="8"/>
  <c r="J182" i="8"/>
  <c r="I183" i="8"/>
  <c r="J183" i="8"/>
  <c r="I184" i="8"/>
  <c r="J184" i="8"/>
  <c r="I185" i="8"/>
  <c r="J185" i="8"/>
  <c r="I186" i="8"/>
  <c r="J186" i="8"/>
  <c r="I187" i="8"/>
  <c r="J187" i="8"/>
  <c r="I188" i="8"/>
  <c r="J188" i="8"/>
  <c r="I189" i="8"/>
  <c r="J189" i="8"/>
  <c r="I190" i="8"/>
  <c r="J190" i="8"/>
  <c r="I191" i="8"/>
  <c r="J191" i="8"/>
  <c r="I192" i="8"/>
  <c r="J192" i="8"/>
  <c r="I193" i="8"/>
  <c r="J193" i="8"/>
  <c r="I194" i="8"/>
  <c r="J194" i="8"/>
  <c r="I195" i="8"/>
  <c r="J195" i="8"/>
  <c r="I196" i="8"/>
  <c r="J196" i="8"/>
  <c r="I197" i="8"/>
  <c r="J197" i="8"/>
  <c r="I198" i="8"/>
  <c r="J198" i="8"/>
  <c r="I199" i="8"/>
  <c r="J199" i="8"/>
  <c r="I200" i="8"/>
  <c r="J200" i="8"/>
  <c r="I201" i="8"/>
  <c r="J201" i="8"/>
  <c r="I202" i="8"/>
  <c r="J202" i="8"/>
  <c r="I203" i="8"/>
  <c r="J203" i="8"/>
  <c r="I204" i="8"/>
  <c r="J204" i="8"/>
  <c r="I205" i="8"/>
  <c r="J205" i="8"/>
  <c r="I206" i="8"/>
  <c r="J206" i="8"/>
  <c r="I207" i="8"/>
  <c r="J207" i="8"/>
  <c r="I208" i="8"/>
  <c r="J208" i="8"/>
  <c r="I209" i="8"/>
  <c r="J209" i="8"/>
  <c r="I210" i="8"/>
  <c r="J210" i="8"/>
  <c r="I211" i="8"/>
  <c r="J211" i="8"/>
  <c r="I212" i="8"/>
  <c r="J212" i="8"/>
  <c r="I213" i="8"/>
  <c r="J213" i="8"/>
  <c r="I214" i="8"/>
  <c r="J214" i="8"/>
  <c r="I215" i="8"/>
  <c r="J215" i="8"/>
  <c r="I216" i="8"/>
  <c r="J216" i="8"/>
  <c r="I217" i="8"/>
  <c r="J217" i="8"/>
  <c r="I218" i="8"/>
  <c r="J218" i="8"/>
  <c r="I219" i="8"/>
  <c r="J219" i="8"/>
  <c r="I220" i="8"/>
  <c r="J220" i="8"/>
  <c r="I221" i="8"/>
  <c r="J221" i="8"/>
  <c r="I222" i="8"/>
  <c r="J222" i="8"/>
  <c r="I223" i="8"/>
  <c r="J223" i="8"/>
  <c r="I224" i="8"/>
  <c r="J224" i="8"/>
  <c r="I225" i="8"/>
  <c r="J225" i="8"/>
  <c r="I226" i="8"/>
  <c r="J226" i="8"/>
  <c r="I227" i="8"/>
  <c r="J227" i="8"/>
  <c r="I228" i="8"/>
  <c r="J228" i="8"/>
  <c r="I229" i="8"/>
  <c r="J229" i="8"/>
  <c r="I230" i="8"/>
  <c r="J230" i="8"/>
  <c r="I231" i="8"/>
  <c r="J231" i="8"/>
  <c r="I232" i="8"/>
  <c r="J232" i="8"/>
  <c r="I233" i="8"/>
  <c r="J233" i="8"/>
  <c r="I234" i="8"/>
  <c r="J234" i="8"/>
  <c r="I235" i="8"/>
  <c r="J235" i="8"/>
  <c r="I236" i="8"/>
  <c r="J236" i="8"/>
  <c r="I237" i="8"/>
  <c r="J237" i="8"/>
  <c r="I238" i="8"/>
  <c r="J238" i="8"/>
  <c r="I239" i="8"/>
  <c r="J239" i="8"/>
  <c r="I240" i="8"/>
  <c r="J240" i="8"/>
  <c r="I241" i="8"/>
  <c r="J241" i="8"/>
  <c r="I242" i="8"/>
  <c r="J242" i="8"/>
  <c r="I243" i="8"/>
  <c r="J243" i="8"/>
  <c r="I244" i="8"/>
  <c r="J244" i="8"/>
  <c r="I245" i="8"/>
  <c r="J245" i="8"/>
  <c r="I246" i="8"/>
  <c r="J246" i="8"/>
  <c r="I247" i="8"/>
  <c r="J247" i="8"/>
  <c r="I248" i="8"/>
  <c r="J248" i="8"/>
  <c r="I249" i="8"/>
  <c r="J249" i="8"/>
  <c r="I250" i="8"/>
  <c r="J250" i="8"/>
  <c r="I251" i="8"/>
  <c r="J251" i="8"/>
  <c r="I252" i="8"/>
  <c r="J252" i="8"/>
  <c r="I253" i="8"/>
  <c r="J253" i="8"/>
  <c r="I254" i="8"/>
  <c r="J254" i="8"/>
  <c r="I255" i="8"/>
  <c r="J255" i="8"/>
  <c r="I256" i="8"/>
  <c r="J256" i="8"/>
  <c r="I257" i="8"/>
  <c r="J257" i="8"/>
  <c r="I258" i="8"/>
  <c r="J258" i="8"/>
  <c r="I259" i="8"/>
  <c r="J259" i="8"/>
  <c r="I260" i="8"/>
  <c r="J260" i="8"/>
  <c r="I261" i="8"/>
  <c r="J261" i="8"/>
  <c r="I262" i="8"/>
  <c r="J262" i="8"/>
  <c r="I263" i="8"/>
  <c r="J263" i="8"/>
  <c r="I264" i="8"/>
  <c r="J264" i="8"/>
  <c r="I265" i="8"/>
  <c r="J265" i="8"/>
  <c r="I266" i="8"/>
  <c r="J266" i="8"/>
  <c r="I267" i="8"/>
  <c r="J267" i="8"/>
  <c r="I268" i="8"/>
  <c r="J268" i="8"/>
  <c r="I269" i="8"/>
  <c r="J269" i="8"/>
  <c r="I270" i="8"/>
  <c r="J270" i="8"/>
  <c r="I271" i="8"/>
  <c r="J271" i="8"/>
  <c r="I272" i="8"/>
  <c r="J272" i="8"/>
  <c r="I273" i="8"/>
  <c r="J273" i="8"/>
  <c r="I274" i="8"/>
  <c r="J274" i="8"/>
  <c r="I275" i="8"/>
  <c r="J275" i="8"/>
  <c r="I276" i="8"/>
  <c r="J276" i="8"/>
  <c r="I277" i="8"/>
  <c r="J277" i="8"/>
  <c r="I278" i="8"/>
  <c r="J278" i="8"/>
  <c r="I279" i="8"/>
  <c r="J279" i="8"/>
  <c r="I280" i="8"/>
  <c r="J280" i="8"/>
  <c r="I281" i="8"/>
  <c r="J281" i="8"/>
  <c r="I282" i="8"/>
  <c r="J282" i="8"/>
  <c r="I283" i="8"/>
  <c r="J283" i="8"/>
  <c r="I284" i="8"/>
  <c r="J284" i="8"/>
  <c r="I285" i="8"/>
  <c r="J285" i="8"/>
  <c r="I286" i="8"/>
  <c r="J286" i="8"/>
  <c r="I287" i="8"/>
  <c r="J287" i="8"/>
  <c r="I288" i="8"/>
  <c r="J288" i="8"/>
  <c r="I289" i="8"/>
  <c r="J289" i="8"/>
  <c r="I290" i="8"/>
  <c r="J290" i="8"/>
  <c r="I291" i="8"/>
  <c r="J291" i="8"/>
  <c r="I292" i="8"/>
  <c r="J292" i="8"/>
  <c r="I293" i="8"/>
  <c r="J293" i="8"/>
  <c r="I294" i="8"/>
  <c r="J294" i="8"/>
  <c r="I295" i="8"/>
  <c r="J295" i="8"/>
  <c r="I296" i="8"/>
  <c r="J296" i="8"/>
  <c r="I297" i="8"/>
  <c r="J297" i="8"/>
  <c r="I298" i="8"/>
  <c r="J298" i="8"/>
  <c r="I299" i="8"/>
  <c r="J299" i="8"/>
  <c r="I300" i="8"/>
  <c r="J300" i="8"/>
  <c r="I301" i="8"/>
  <c r="J301" i="8"/>
  <c r="I302" i="8"/>
  <c r="J302" i="8"/>
  <c r="I303" i="8"/>
  <c r="J303" i="8"/>
  <c r="I304" i="8"/>
  <c r="J304" i="8"/>
  <c r="I305" i="8"/>
  <c r="J305" i="8"/>
  <c r="I306" i="8"/>
  <c r="J306" i="8"/>
  <c r="I307" i="8"/>
  <c r="J307" i="8"/>
  <c r="I308" i="8"/>
  <c r="J308" i="8"/>
  <c r="I309" i="8"/>
  <c r="J309" i="8"/>
  <c r="I310" i="8"/>
  <c r="J310" i="8"/>
  <c r="I311" i="8"/>
  <c r="J311" i="8"/>
  <c r="I312" i="8"/>
  <c r="J312" i="8"/>
  <c r="I313" i="8"/>
  <c r="J313" i="8"/>
  <c r="I314" i="8"/>
  <c r="J314" i="8"/>
  <c r="I315" i="8"/>
  <c r="J315" i="8"/>
  <c r="I316" i="8"/>
  <c r="J316" i="8"/>
  <c r="I317" i="8"/>
  <c r="J317" i="8"/>
  <c r="I318" i="8"/>
  <c r="J318" i="8"/>
  <c r="I319" i="8"/>
  <c r="J319" i="8"/>
  <c r="I320" i="8"/>
  <c r="J320" i="8"/>
  <c r="I321" i="8"/>
  <c r="J321" i="8"/>
  <c r="I322" i="8"/>
  <c r="J322" i="8"/>
  <c r="I323" i="8"/>
  <c r="J323" i="8"/>
  <c r="I324" i="8"/>
  <c r="J324" i="8"/>
  <c r="I325" i="8"/>
  <c r="J325" i="8"/>
  <c r="I326" i="8"/>
  <c r="J326" i="8"/>
  <c r="I327" i="8"/>
  <c r="J327" i="8"/>
  <c r="I328" i="8"/>
  <c r="J328" i="8"/>
  <c r="I329" i="8"/>
  <c r="J329" i="8"/>
  <c r="I330" i="8"/>
  <c r="J330" i="8"/>
  <c r="I331" i="8"/>
  <c r="J331" i="8"/>
  <c r="I332" i="8"/>
  <c r="J332" i="8"/>
  <c r="I333" i="8"/>
  <c r="J333" i="8"/>
  <c r="I334" i="8"/>
  <c r="J334" i="8"/>
  <c r="I335" i="8"/>
  <c r="J335" i="8"/>
  <c r="I336" i="8"/>
  <c r="J336" i="8"/>
  <c r="I337" i="8"/>
  <c r="J337" i="8"/>
  <c r="I338" i="8"/>
  <c r="J338" i="8"/>
  <c r="I339" i="8"/>
  <c r="J339" i="8"/>
  <c r="I340" i="8"/>
  <c r="J340" i="8"/>
  <c r="I341" i="8"/>
  <c r="J341" i="8"/>
  <c r="I342" i="8"/>
  <c r="J342" i="8"/>
  <c r="I343" i="8"/>
  <c r="J343" i="8"/>
  <c r="I344" i="8"/>
  <c r="J344" i="8"/>
  <c r="I345" i="8"/>
  <c r="J345" i="8"/>
  <c r="I346" i="8"/>
  <c r="J346" i="8"/>
  <c r="I347" i="8"/>
  <c r="J347" i="8"/>
  <c r="I348" i="8"/>
  <c r="J348" i="8"/>
  <c r="I349" i="8"/>
  <c r="J349" i="8"/>
  <c r="I350" i="8"/>
  <c r="J350" i="8"/>
  <c r="I351" i="8"/>
  <c r="J351" i="8"/>
  <c r="I352" i="8"/>
  <c r="J352" i="8"/>
  <c r="I353" i="8"/>
  <c r="J353" i="8"/>
  <c r="I354" i="8"/>
  <c r="J354" i="8"/>
  <c r="I355" i="8"/>
  <c r="J355" i="8"/>
  <c r="I356" i="8"/>
  <c r="J356" i="8"/>
  <c r="I357" i="8"/>
  <c r="J357" i="8"/>
  <c r="I358" i="8"/>
  <c r="J358" i="8"/>
  <c r="I359" i="8"/>
  <c r="J359" i="8"/>
  <c r="I360" i="8"/>
  <c r="J360" i="8"/>
  <c r="J8" i="8"/>
  <c r="I8" i="8"/>
  <c r="J7" i="8"/>
  <c r="I7" i="8"/>
  <c r="I9" i="9"/>
  <c r="J9" i="9"/>
  <c r="I10" i="9"/>
  <c r="J10" i="9"/>
  <c r="I11" i="9"/>
  <c r="J11" i="9"/>
  <c r="I12" i="9"/>
  <c r="J12" i="9"/>
  <c r="I13" i="9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I23" i="9"/>
  <c r="J23" i="9"/>
  <c r="I24" i="9"/>
  <c r="J24" i="9"/>
  <c r="I25" i="9"/>
  <c r="J25" i="9"/>
  <c r="I26" i="9"/>
  <c r="J26" i="9"/>
  <c r="I27" i="9"/>
  <c r="J27" i="9"/>
  <c r="I28" i="9"/>
  <c r="J28" i="9"/>
  <c r="I29" i="9"/>
  <c r="J29" i="9"/>
  <c r="I30" i="9"/>
  <c r="J30" i="9"/>
  <c r="I31" i="9"/>
  <c r="J31" i="9"/>
  <c r="I32" i="9"/>
  <c r="J32" i="9"/>
  <c r="I33" i="9"/>
  <c r="J33" i="9"/>
  <c r="I34" i="9"/>
  <c r="J34" i="9"/>
  <c r="I35" i="9"/>
  <c r="J35" i="9"/>
  <c r="I36" i="9"/>
  <c r="J36" i="9"/>
  <c r="I37" i="9"/>
  <c r="J37" i="9"/>
  <c r="I38" i="9"/>
  <c r="J38" i="9"/>
  <c r="I39" i="9"/>
  <c r="J39" i="9"/>
  <c r="I40" i="9"/>
  <c r="J40" i="9"/>
  <c r="I41" i="9"/>
  <c r="J41" i="9"/>
  <c r="I42" i="9"/>
  <c r="J42" i="9"/>
  <c r="I43" i="9"/>
  <c r="J43" i="9"/>
  <c r="I44" i="9"/>
  <c r="J44" i="9"/>
  <c r="I45" i="9"/>
  <c r="J45" i="9"/>
  <c r="I46" i="9"/>
  <c r="J46" i="9"/>
  <c r="I47" i="9"/>
  <c r="J47" i="9"/>
  <c r="I48" i="9"/>
  <c r="J48" i="9"/>
  <c r="I49" i="9"/>
  <c r="J49" i="9"/>
  <c r="I50" i="9"/>
  <c r="J50" i="9"/>
  <c r="I51" i="9"/>
  <c r="J51" i="9"/>
  <c r="I52" i="9"/>
  <c r="J52" i="9"/>
  <c r="I53" i="9"/>
  <c r="J53" i="9"/>
  <c r="I54" i="9"/>
  <c r="J54" i="9"/>
  <c r="I55" i="9"/>
  <c r="J55" i="9"/>
  <c r="I56" i="9"/>
  <c r="J56" i="9"/>
  <c r="I57" i="9"/>
  <c r="J57" i="9"/>
  <c r="I58" i="9"/>
  <c r="J58" i="9"/>
  <c r="I59" i="9"/>
  <c r="J59" i="9"/>
  <c r="I60" i="9"/>
  <c r="J60" i="9"/>
  <c r="I61" i="9"/>
  <c r="J61" i="9"/>
  <c r="I62" i="9"/>
  <c r="J62" i="9"/>
  <c r="I63" i="9"/>
  <c r="J63" i="9"/>
  <c r="I64" i="9"/>
  <c r="J64" i="9"/>
  <c r="I65" i="9"/>
  <c r="J65" i="9"/>
  <c r="I66" i="9"/>
  <c r="J66" i="9"/>
  <c r="I67" i="9"/>
  <c r="J67" i="9"/>
  <c r="I68" i="9"/>
  <c r="J68" i="9"/>
  <c r="I69" i="9"/>
  <c r="J69" i="9"/>
  <c r="I70" i="9"/>
  <c r="J70" i="9"/>
  <c r="I71" i="9"/>
  <c r="J71" i="9"/>
  <c r="I72" i="9"/>
  <c r="J72" i="9"/>
  <c r="I73" i="9"/>
  <c r="J73" i="9"/>
  <c r="I74" i="9"/>
  <c r="J74" i="9"/>
  <c r="I75" i="9"/>
  <c r="J75" i="9"/>
  <c r="I76" i="9"/>
  <c r="J76" i="9"/>
  <c r="I77" i="9"/>
  <c r="J77" i="9"/>
  <c r="I78" i="9"/>
  <c r="J78" i="9"/>
  <c r="I79" i="9"/>
  <c r="J79" i="9"/>
  <c r="I80" i="9"/>
  <c r="J80" i="9"/>
  <c r="I81" i="9"/>
  <c r="J81" i="9"/>
  <c r="I82" i="9"/>
  <c r="J82" i="9"/>
  <c r="I83" i="9"/>
  <c r="J83" i="9"/>
  <c r="I84" i="9"/>
  <c r="J84" i="9"/>
  <c r="I85" i="9"/>
  <c r="J85" i="9"/>
  <c r="I86" i="9"/>
  <c r="J86" i="9"/>
  <c r="I87" i="9"/>
  <c r="J87" i="9"/>
  <c r="I88" i="9"/>
  <c r="J88" i="9"/>
  <c r="I89" i="9"/>
  <c r="J89" i="9"/>
  <c r="I90" i="9"/>
  <c r="J90" i="9"/>
  <c r="I91" i="9"/>
  <c r="J91" i="9"/>
  <c r="I92" i="9"/>
  <c r="J92" i="9"/>
  <c r="I93" i="9"/>
  <c r="J93" i="9"/>
  <c r="I94" i="9"/>
  <c r="J94" i="9"/>
  <c r="I95" i="9"/>
  <c r="J95" i="9"/>
  <c r="I96" i="9"/>
  <c r="J96" i="9"/>
  <c r="I97" i="9"/>
  <c r="J97" i="9"/>
  <c r="I98" i="9"/>
  <c r="J98" i="9"/>
  <c r="I99" i="9"/>
  <c r="J99" i="9"/>
  <c r="I100" i="9"/>
  <c r="J100" i="9"/>
  <c r="I101" i="9"/>
  <c r="J101" i="9"/>
  <c r="I102" i="9"/>
  <c r="J102" i="9"/>
  <c r="I103" i="9"/>
  <c r="J103" i="9"/>
  <c r="I104" i="9"/>
  <c r="J104" i="9"/>
  <c r="I105" i="9"/>
  <c r="J105" i="9"/>
  <c r="I106" i="9"/>
  <c r="J106" i="9"/>
  <c r="I107" i="9"/>
  <c r="J107" i="9"/>
  <c r="I108" i="9"/>
  <c r="J108" i="9"/>
  <c r="I109" i="9"/>
  <c r="J109" i="9"/>
  <c r="I110" i="9"/>
  <c r="J110" i="9"/>
  <c r="I111" i="9"/>
  <c r="J111" i="9"/>
  <c r="I112" i="9"/>
  <c r="J112" i="9"/>
  <c r="I113" i="9"/>
  <c r="J113" i="9"/>
  <c r="I114" i="9"/>
  <c r="J114" i="9"/>
  <c r="I115" i="9"/>
  <c r="J115" i="9"/>
  <c r="I116" i="9"/>
  <c r="J116" i="9"/>
  <c r="I117" i="9"/>
  <c r="J117" i="9"/>
  <c r="I118" i="9"/>
  <c r="J118" i="9"/>
  <c r="I119" i="9"/>
  <c r="J119" i="9"/>
  <c r="I120" i="9"/>
  <c r="J120" i="9"/>
  <c r="I121" i="9"/>
  <c r="J121" i="9"/>
  <c r="I122" i="9"/>
  <c r="J122" i="9"/>
  <c r="I123" i="9"/>
  <c r="J123" i="9"/>
  <c r="I124" i="9"/>
  <c r="J124" i="9"/>
  <c r="I125" i="9"/>
  <c r="J125" i="9"/>
  <c r="I126" i="9"/>
  <c r="J126" i="9"/>
  <c r="I127" i="9"/>
  <c r="J127" i="9"/>
  <c r="I128" i="9"/>
  <c r="J128" i="9"/>
  <c r="I129" i="9"/>
  <c r="J129" i="9"/>
  <c r="I130" i="9"/>
  <c r="J130" i="9"/>
  <c r="I131" i="9"/>
  <c r="J131" i="9"/>
  <c r="I132" i="9"/>
  <c r="J132" i="9"/>
  <c r="I133" i="9"/>
  <c r="J133" i="9"/>
  <c r="I134" i="9"/>
  <c r="J134" i="9"/>
  <c r="I135" i="9"/>
  <c r="J135" i="9"/>
  <c r="I136" i="9"/>
  <c r="J136" i="9"/>
  <c r="I137" i="9"/>
  <c r="J137" i="9"/>
  <c r="I138" i="9"/>
  <c r="J138" i="9"/>
  <c r="I139" i="9"/>
  <c r="J139" i="9"/>
  <c r="I140" i="9"/>
  <c r="J140" i="9"/>
  <c r="I141" i="9"/>
  <c r="J141" i="9"/>
  <c r="I142" i="9"/>
  <c r="J142" i="9"/>
  <c r="I143" i="9"/>
  <c r="J143" i="9"/>
  <c r="I144" i="9"/>
  <c r="J144" i="9"/>
  <c r="I145" i="9"/>
  <c r="J145" i="9"/>
  <c r="I146" i="9"/>
  <c r="J146" i="9"/>
  <c r="I147" i="9"/>
  <c r="J147" i="9"/>
  <c r="I148" i="9"/>
  <c r="J148" i="9"/>
  <c r="I149" i="9"/>
  <c r="J149" i="9"/>
  <c r="I150" i="9"/>
  <c r="J150" i="9"/>
  <c r="I151" i="9"/>
  <c r="J151" i="9"/>
  <c r="I152" i="9"/>
  <c r="J152" i="9"/>
  <c r="I153" i="9"/>
  <c r="J153" i="9"/>
  <c r="I154" i="9"/>
  <c r="J154" i="9"/>
  <c r="I155" i="9"/>
  <c r="J155" i="9"/>
  <c r="I156" i="9"/>
  <c r="J156" i="9"/>
  <c r="I157" i="9"/>
  <c r="J157" i="9"/>
  <c r="I158" i="9"/>
  <c r="J158" i="9"/>
  <c r="I159" i="9"/>
  <c r="J159" i="9"/>
  <c r="I160" i="9"/>
  <c r="J160" i="9"/>
  <c r="I161" i="9"/>
  <c r="J161" i="9"/>
  <c r="I162" i="9"/>
  <c r="J162" i="9"/>
  <c r="I163" i="9"/>
  <c r="J163" i="9"/>
  <c r="I164" i="9"/>
  <c r="J164" i="9"/>
  <c r="I165" i="9"/>
  <c r="J165" i="9"/>
  <c r="I166" i="9"/>
  <c r="J166" i="9"/>
  <c r="I167" i="9"/>
  <c r="J167" i="9"/>
  <c r="I168" i="9"/>
  <c r="J168" i="9"/>
  <c r="I169" i="9"/>
  <c r="J169" i="9"/>
  <c r="I170" i="9"/>
  <c r="J170" i="9"/>
  <c r="I171" i="9"/>
  <c r="J171" i="9"/>
  <c r="I172" i="9"/>
  <c r="J172" i="9"/>
  <c r="I173" i="9"/>
  <c r="J173" i="9"/>
  <c r="I174" i="9"/>
  <c r="J174" i="9"/>
  <c r="I175" i="9"/>
  <c r="J175" i="9"/>
  <c r="I176" i="9"/>
  <c r="J176" i="9"/>
  <c r="I177" i="9"/>
  <c r="J177" i="9"/>
  <c r="I178" i="9"/>
  <c r="J178" i="9"/>
  <c r="I179" i="9"/>
  <c r="J179" i="9"/>
  <c r="I180" i="9"/>
  <c r="J180" i="9"/>
  <c r="I181" i="9"/>
  <c r="J181" i="9"/>
  <c r="I182" i="9"/>
  <c r="J182" i="9"/>
  <c r="I183" i="9"/>
  <c r="J183" i="9"/>
  <c r="I184" i="9"/>
  <c r="J184" i="9"/>
  <c r="I185" i="9"/>
  <c r="J185" i="9"/>
  <c r="I186" i="9"/>
  <c r="J186" i="9"/>
  <c r="I187" i="9"/>
  <c r="J187" i="9"/>
  <c r="I188" i="9"/>
  <c r="J188" i="9"/>
  <c r="I189" i="9"/>
  <c r="J189" i="9"/>
  <c r="I190" i="9"/>
  <c r="J190" i="9"/>
  <c r="I191" i="9"/>
  <c r="J191" i="9"/>
  <c r="I192" i="9"/>
  <c r="J192" i="9"/>
  <c r="I193" i="9"/>
  <c r="J193" i="9"/>
  <c r="I194" i="9"/>
  <c r="J194" i="9"/>
  <c r="I195" i="9"/>
  <c r="J195" i="9"/>
  <c r="I196" i="9"/>
  <c r="J196" i="9"/>
  <c r="I197" i="9"/>
  <c r="J197" i="9"/>
  <c r="I198" i="9"/>
  <c r="J198" i="9"/>
  <c r="I199" i="9"/>
  <c r="J199" i="9"/>
  <c r="I200" i="9"/>
  <c r="J200" i="9"/>
  <c r="I201" i="9"/>
  <c r="J201" i="9"/>
  <c r="I202" i="9"/>
  <c r="J202" i="9"/>
  <c r="I203" i="9"/>
  <c r="J203" i="9"/>
  <c r="I204" i="9"/>
  <c r="J204" i="9"/>
  <c r="I205" i="9"/>
  <c r="J205" i="9"/>
  <c r="I206" i="9"/>
  <c r="J206" i="9"/>
  <c r="I207" i="9"/>
  <c r="J207" i="9"/>
  <c r="I208" i="9"/>
  <c r="J208" i="9"/>
  <c r="I209" i="9"/>
  <c r="J209" i="9"/>
  <c r="I210" i="9"/>
  <c r="J210" i="9"/>
  <c r="I211" i="9"/>
  <c r="J211" i="9"/>
  <c r="I212" i="9"/>
  <c r="J212" i="9"/>
  <c r="I213" i="9"/>
  <c r="J213" i="9"/>
  <c r="I214" i="9"/>
  <c r="J214" i="9"/>
  <c r="I215" i="9"/>
  <c r="J215" i="9"/>
  <c r="I216" i="9"/>
  <c r="J216" i="9"/>
  <c r="I217" i="9"/>
  <c r="J217" i="9"/>
  <c r="I218" i="9"/>
  <c r="J218" i="9"/>
  <c r="I219" i="9"/>
  <c r="J219" i="9"/>
  <c r="I220" i="9"/>
  <c r="J220" i="9"/>
  <c r="I221" i="9"/>
  <c r="J221" i="9"/>
  <c r="I222" i="9"/>
  <c r="J222" i="9"/>
  <c r="I223" i="9"/>
  <c r="J223" i="9"/>
  <c r="I224" i="9"/>
  <c r="J224" i="9"/>
  <c r="I225" i="9"/>
  <c r="J225" i="9"/>
  <c r="I226" i="9"/>
  <c r="J226" i="9"/>
  <c r="I227" i="9"/>
  <c r="J227" i="9"/>
  <c r="I228" i="9"/>
  <c r="J228" i="9"/>
  <c r="I229" i="9"/>
  <c r="J229" i="9"/>
  <c r="I230" i="9"/>
  <c r="J230" i="9"/>
  <c r="I231" i="9"/>
  <c r="J231" i="9"/>
  <c r="I232" i="9"/>
  <c r="J232" i="9"/>
  <c r="I233" i="9"/>
  <c r="J233" i="9"/>
  <c r="I234" i="9"/>
  <c r="J234" i="9"/>
  <c r="I235" i="9"/>
  <c r="J235" i="9"/>
  <c r="I236" i="9"/>
  <c r="J236" i="9"/>
  <c r="I237" i="9"/>
  <c r="J237" i="9"/>
  <c r="I238" i="9"/>
  <c r="J238" i="9"/>
  <c r="I239" i="9"/>
  <c r="J239" i="9"/>
  <c r="I240" i="9"/>
  <c r="J240" i="9"/>
  <c r="I241" i="9"/>
  <c r="J241" i="9"/>
  <c r="I242" i="9"/>
  <c r="J242" i="9"/>
  <c r="I243" i="9"/>
  <c r="J243" i="9"/>
  <c r="I244" i="9"/>
  <c r="J244" i="9"/>
  <c r="I245" i="9"/>
  <c r="J245" i="9"/>
  <c r="I246" i="9"/>
  <c r="J246" i="9"/>
  <c r="I247" i="9"/>
  <c r="J247" i="9"/>
  <c r="I248" i="9"/>
  <c r="J248" i="9"/>
  <c r="I249" i="9"/>
  <c r="J249" i="9"/>
  <c r="I250" i="9"/>
  <c r="J250" i="9"/>
  <c r="I251" i="9"/>
  <c r="J251" i="9"/>
  <c r="I252" i="9"/>
  <c r="J252" i="9"/>
  <c r="I253" i="9"/>
  <c r="J253" i="9"/>
  <c r="I254" i="9"/>
  <c r="J254" i="9"/>
  <c r="I255" i="9"/>
  <c r="J255" i="9"/>
  <c r="I256" i="9"/>
  <c r="J256" i="9"/>
  <c r="I257" i="9"/>
  <c r="J257" i="9"/>
  <c r="I258" i="9"/>
  <c r="J258" i="9"/>
  <c r="I259" i="9"/>
  <c r="J259" i="9"/>
  <c r="I260" i="9"/>
  <c r="J260" i="9"/>
  <c r="I261" i="9"/>
  <c r="J261" i="9"/>
  <c r="I262" i="9"/>
  <c r="J262" i="9"/>
  <c r="I263" i="9"/>
  <c r="J263" i="9"/>
  <c r="I264" i="9"/>
  <c r="J264" i="9"/>
  <c r="I265" i="9"/>
  <c r="J265" i="9"/>
  <c r="I266" i="9"/>
  <c r="J266" i="9"/>
  <c r="I267" i="9"/>
  <c r="J267" i="9"/>
  <c r="I268" i="9"/>
  <c r="J268" i="9"/>
  <c r="I269" i="9"/>
  <c r="J269" i="9"/>
  <c r="I270" i="9"/>
  <c r="J270" i="9"/>
  <c r="I271" i="9"/>
  <c r="J271" i="9"/>
  <c r="I272" i="9"/>
  <c r="J272" i="9"/>
  <c r="I273" i="9"/>
  <c r="J273" i="9"/>
  <c r="I274" i="9"/>
  <c r="J274" i="9"/>
  <c r="I275" i="9"/>
  <c r="J275" i="9"/>
  <c r="I276" i="9"/>
  <c r="J276" i="9"/>
  <c r="I277" i="9"/>
  <c r="J277" i="9"/>
  <c r="I278" i="9"/>
  <c r="J278" i="9"/>
  <c r="I279" i="9"/>
  <c r="J279" i="9"/>
  <c r="I280" i="9"/>
  <c r="J280" i="9"/>
  <c r="I281" i="9"/>
  <c r="J281" i="9"/>
  <c r="I282" i="9"/>
  <c r="J282" i="9"/>
  <c r="I283" i="9"/>
  <c r="J283" i="9"/>
  <c r="I284" i="9"/>
  <c r="J284" i="9"/>
  <c r="I285" i="9"/>
  <c r="J285" i="9"/>
  <c r="I286" i="9"/>
  <c r="J286" i="9"/>
  <c r="I287" i="9"/>
  <c r="J287" i="9"/>
  <c r="I288" i="9"/>
  <c r="J288" i="9"/>
  <c r="I289" i="9"/>
  <c r="J289" i="9"/>
  <c r="I290" i="9"/>
  <c r="J290" i="9"/>
  <c r="I291" i="9"/>
  <c r="J291" i="9"/>
  <c r="I292" i="9"/>
  <c r="J292" i="9"/>
  <c r="I293" i="9"/>
  <c r="J293" i="9"/>
  <c r="I294" i="9"/>
  <c r="J294" i="9"/>
  <c r="I295" i="9"/>
  <c r="J295" i="9"/>
  <c r="I296" i="9"/>
  <c r="J296" i="9"/>
  <c r="I297" i="9"/>
  <c r="J297" i="9"/>
  <c r="I298" i="9"/>
  <c r="J298" i="9"/>
  <c r="I299" i="9"/>
  <c r="J299" i="9"/>
  <c r="I300" i="9"/>
  <c r="J300" i="9"/>
  <c r="I301" i="9"/>
  <c r="J301" i="9"/>
  <c r="I302" i="9"/>
  <c r="J302" i="9"/>
  <c r="I303" i="9"/>
  <c r="J303" i="9"/>
  <c r="I304" i="9"/>
  <c r="J304" i="9"/>
  <c r="I305" i="9"/>
  <c r="J305" i="9"/>
  <c r="I306" i="9"/>
  <c r="J306" i="9"/>
  <c r="I307" i="9"/>
  <c r="J307" i="9"/>
  <c r="I308" i="9"/>
  <c r="J308" i="9"/>
  <c r="I309" i="9"/>
  <c r="J309" i="9"/>
  <c r="I310" i="9"/>
  <c r="J310" i="9"/>
  <c r="I311" i="9"/>
  <c r="J311" i="9"/>
  <c r="I312" i="9"/>
  <c r="J312" i="9"/>
  <c r="I313" i="9"/>
  <c r="J313" i="9"/>
  <c r="I314" i="9"/>
  <c r="J314" i="9"/>
  <c r="I315" i="9"/>
  <c r="J315" i="9"/>
  <c r="I316" i="9"/>
  <c r="J316" i="9"/>
  <c r="I317" i="9"/>
  <c r="J317" i="9"/>
  <c r="I318" i="9"/>
  <c r="J318" i="9"/>
  <c r="I319" i="9"/>
  <c r="J319" i="9"/>
  <c r="I320" i="9"/>
  <c r="J320" i="9"/>
  <c r="I321" i="9"/>
  <c r="J321" i="9"/>
  <c r="I322" i="9"/>
  <c r="J322" i="9"/>
  <c r="I323" i="9"/>
  <c r="J323" i="9"/>
  <c r="I324" i="9"/>
  <c r="J324" i="9"/>
  <c r="I325" i="9"/>
  <c r="J325" i="9"/>
  <c r="I326" i="9"/>
  <c r="J326" i="9"/>
  <c r="I327" i="9"/>
  <c r="J327" i="9"/>
  <c r="I328" i="9"/>
  <c r="J328" i="9"/>
  <c r="I329" i="9"/>
  <c r="J329" i="9"/>
  <c r="I330" i="9"/>
  <c r="J330" i="9"/>
  <c r="I331" i="9"/>
  <c r="J331" i="9"/>
  <c r="I332" i="9"/>
  <c r="J332" i="9"/>
  <c r="I333" i="9"/>
  <c r="J333" i="9"/>
  <c r="I334" i="9"/>
  <c r="J334" i="9"/>
  <c r="I335" i="9"/>
  <c r="J335" i="9"/>
  <c r="I336" i="9"/>
  <c r="J336" i="9"/>
  <c r="I337" i="9"/>
  <c r="J337" i="9"/>
  <c r="I338" i="9"/>
  <c r="J338" i="9"/>
  <c r="I339" i="9"/>
  <c r="J339" i="9"/>
  <c r="I340" i="9"/>
  <c r="J340" i="9"/>
  <c r="I341" i="9"/>
  <c r="J341" i="9"/>
  <c r="I342" i="9"/>
  <c r="J342" i="9"/>
  <c r="I343" i="9"/>
  <c r="J343" i="9"/>
  <c r="I344" i="9"/>
  <c r="J344" i="9"/>
  <c r="I345" i="9"/>
  <c r="J345" i="9"/>
  <c r="I346" i="9"/>
  <c r="J346" i="9"/>
  <c r="I347" i="9"/>
  <c r="J347" i="9"/>
  <c r="I348" i="9"/>
  <c r="J348" i="9"/>
  <c r="I349" i="9"/>
  <c r="J349" i="9"/>
  <c r="I350" i="9"/>
  <c r="J350" i="9"/>
  <c r="I351" i="9"/>
  <c r="J351" i="9"/>
  <c r="I352" i="9"/>
  <c r="J352" i="9"/>
  <c r="I353" i="9"/>
  <c r="J353" i="9"/>
  <c r="I354" i="9"/>
  <c r="J354" i="9"/>
  <c r="I355" i="9"/>
  <c r="J355" i="9"/>
  <c r="I356" i="9"/>
  <c r="J356" i="9"/>
  <c r="I357" i="9"/>
  <c r="J357" i="9"/>
  <c r="I358" i="9"/>
  <c r="J358" i="9"/>
  <c r="I359" i="9"/>
  <c r="J359" i="9"/>
  <c r="I360" i="9"/>
  <c r="J360" i="9"/>
  <c r="I361" i="9"/>
  <c r="J361" i="9"/>
  <c r="I362" i="9"/>
  <c r="J362" i="9"/>
  <c r="I363" i="9"/>
  <c r="J363" i="9"/>
  <c r="I364" i="9"/>
  <c r="J364" i="9"/>
  <c r="I365" i="9"/>
  <c r="J365" i="9"/>
  <c r="I366" i="9"/>
  <c r="J366" i="9"/>
  <c r="I367" i="9"/>
  <c r="J367" i="9"/>
  <c r="J8" i="9"/>
  <c r="I8" i="9"/>
  <c r="J7" i="9"/>
  <c r="I7" i="9"/>
  <c r="K22" i="12"/>
  <c r="M22" i="12" s="1"/>
  <c r="K11" i="12"/>
  <c r="K12" i="12"/>
  <c r="K13" i="12"/>
  <c r="M13" i="12" s="1"/>
  <c r="K14" i="12"/>
  <c r="K15" i="12"/>
  <c r="M15" i="12" s="1"/>
  <c r="K16" i="12"/>
  <c r="M16" i="12" s="1"/>
  <c r="K17" i="12"/>
  <c r="K18" i="12"/>
  <c r="K19" i="12"/>
  <c r="K20" i="12"/>
  <c r="K21" i="12"/>
  <c r="M21" i="12" s="1"/>
  <c r="K23" i="12"/>
  <c r="K24" i="12"/>
  <c r="M24" i="12" s="1"/>
  <c r="K25" i="12"/>
  <c r="M25" i="12" s="1"/>
  <c r="K26" i="12"/>
  <c r="K27" i="12"/>
  <c r="K28" i="12"/>
  <c r="K29" i="12"/>
  <c r="K30" i="12"/>
  <c r="K31" i="12"/>
  <c r="K32" i="12"/>
  <c r="M32" i="12" s="1"/>
  <c r="K33" i="12"/>
  <c r="M33" i="12" s="1"/>
  <c r="K5" i="12"/>
  <c r="K6" i="12"/>
  <c r="K7" i="12"/>
  <c r="K8" i="12"/>
  <c r="K9" i="12"/>
  <c r="K10" i="12"/>
  <c r="K4" i="12"/>
  <c r="M4" i="12" s="1"/>
  <c r="M29" i="12"/>
  <c r="M28" i="12"/>
  <c r="M20" i="12"/>
  <c r="M14" i="12"/>
  <c r="M12" i="12"/>
  <c r="M10" i="12"/>
  <c r="M9" i="12"/>
  <c r="M8" i="12"/>
  <c r="I9" i="6"/>
  <c r="J9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I23" i="6"/>
  <c r="J23" i="6"/>
  <c r="I24" i="6"/>
  <c r="J24" i="6"/>
  <c r="I25" i="6"/>
  <c r="J25" i="6"/>
  <c r="I26" i="6"/>
  <c r="J26" i="6"/>
  <c r="I27" i="6"/>
  <c r="J27" i="6"/>
  <c r="I28" i="6"/>
  <c r="J28" i="6"/>
  <c r="I29" i="6"/>
  <c r="J29" i="6"/>
  <c r="I30" i="6"/>
  <c r="J30" i="6"/>
  <c r="I31" i="6"/>
  <c r="J31" i="6"/>
  <c r="I32" i="6"/>
  <c r="J32" i="6"/>
  <c r="I33" i="6"/>
  <c r="J33" i="6"/>
  <c r="I34" i="6"/>
  <c r="J34" i="6"/>
  <c r="I35" i="6"/>
  <c r="J35" i="6"/>
  <c r="I36" i="6"/>
  <c r="J36" i="6"/>
  <c r="I37" i="6"/>
  <c r="J37" i="6"/>
  <c r="I38" i="6"/>
  <c r="J38" i="6"/>
  <c r="I39" i="6"/>
  <c r="J39" i="6"/>
  <c r="I40" i="6"/>
  <c r="J40" i="6"/>
  <c r="I41" i="6"/>
  <c r="J41" i="6"/>
  <c r="I42" i="6"/>
  <c r="J42" i="6"/>
  <c r="I43" i="6"/>
  <c r="J43" i="6"/>
  <c r="I44" i="6"/>
  <c r="J44" i="6"/>
  <c r="I45" i="6"/>
  <c r="J45" i="6"/>
  <c r="I46" i="6"/>
  <c r="J46" i="6"/>
  <c r="I47" i="6"/>
  <c r="J47" i="6"/>
  <c r="I48" i="6"/>
  <c r="J48" i="6"/>
  <c r="I49" i="6"/>
  <c r="J49" i="6"/>
  <c r="I50" i="6"/>
  <c r="J50" i="6"/>
  <c r="I51" i="6"/>
  <c r="J51" i="6"/>
  <c r="I52" i="6"/>
  <c r="J52" i="6"/>
  <c r="I53" i="6"/>
  <c r="J53" i="6"/>
  <c r="I54" i="6"/>
  <c r="J54" i="6"/>
  <c r="I55" i="6"/>
  <c r="J55" i="6"/>
  <c r="I56" i="6"/>
  <c r="J56" i="6"/>
  <c r="I57" i="6"/>
  <c r="J57" i="6"/>
  <c r="I58" i="6"/>
  <c r="J58" i="6"/>
  <c r="I59" i="6"/>
  <c r="J59" i="6"/>
  <c r="I60" i="6"/>
  <c r="J60" i="6"/>
  <c r="I61" i="6"/>
  <c r="J61" i="6"/>
  <c r="I62" i="6"/>
  <c r="J62" i="6"/>
  <c r="I63" i="6"/>
  <c r="J63" i="6"/>
  <c r="I64" i="6"/>
  <c r="J64" i="6"/>
  <c r="I65" i="6"/>
  <c r="J65" i="6"/>
  <c r="I66" i="6"/>
  <c r="J66" i="6"/>
  <c r="I67" i="6"/>
  <c r="J67" i="6"/>
  <c r="I68" i="6"/>
  <c r="J68" i="6"/>
  <c r="I69" i="6"/>
  <c r="J69" i="6"/>
  <c r="I70" i="6"/>
  <c r="J70" i="6"/>
  <c r="I71" i="6"/>
  <c r="J71" i="6"/>
  <c r="I72" i="6"/>
  <c r="J72" i="6"/>
  <c r="I73" i="6"/>
  <c r="J73" i="6"/>
  <c r="I74" i="6"/>
  <c r="J74" i="6"/>
  <c r="I75" i="6"/>
  <c r="J75" i="6"/>
  <c r="I76" i="6"/>
  <c r="J76" i="6"/>
  <c r="I77" i="6"/>
  <c r="J77" i="6"/>
  <c r="I78" i="6"/>
  <c r="J78" i="6"/>
  <c r="I79" i="6"/>
  <c r="J79" i="6"/>
  <c r="I80" i="6"/>
  <c r="J80" i="6"/>
  <c r="I81" i="6"/>
  <c r="J81" i="6"/>
  <c r="I82" i="6"/>
  <c r="J82" i="6"/>
  <c r="I83" i="6"/>
  <c r="J83" i="6"/>
  <c r="I84" i="6"/>
  <c r="J84" i="6"/>
  <c r="I85" i="6"/>
  <c r="J85" i="6"/>
  <c r="I86" i="6"/>
  <c r="J86" i="6"/>
  <c r="I87" i="6"/>
  <c r="J87" i="6"/>
  <c r="I88" i="6"/>
  <c r="J88" i="6"/>
  <c r="I89" i="6"/>
  <c r="J89" i="6"/>
  <c r="I90" i="6"/>
  <c r="J90" i="6"/>
  <c r="I91" i="6"/>
  <c r="J91" i="6"/>
  <c r="I92" i="6"/>
  <c r="J92" i="6"/>
  <c r="I93" i="6"/>
  <c r="J93" i="6"/>
  <c r="I94" i="6"/>
  <c r="J94" i="6"/>
  <c r="I95" i="6"/>
  <c r="J95" i="6"/>
  <c r="I96" i="6"/>
  <c r="J96" i="6"/>
  <c r="I97" i="6"/>
  <c r="J97" i="6"/>
  <c r="I98" i="6"/>
  <c r="J98" i="6"/>
  <c r="I99" i="6"/>
  <c r="J99" i="6"/>
  <c r="I100" i="6"/>
  <c r="J100" i="6"/>
  <c r="I101" i="6"/>
  <c r="J101" i="6"/>
  <c r="I102" i="6"/>
  <c r="J102" i="6"/>
  <c r="I103" i="6"/>
  <c r="J103" i="6"/>
  <c r="I104" i="6"/>
  <c r="J104" i="6"/>
  <c r="I105" i="6"/>
  <c r="J105" i="6"/>
  <c r="I106" i="6"/>
  <c r="J106" i="6"/>
  <c r="I107" i="6"/>
  <c r="J107" i="6"/>
  <c r="I108" i="6"/>
  <c r="J108" i="6"/>
  <c r="I109" i="6"/>
  <c r="J109" i="6"/>
  <c r="I110" i="6"/>
  <c r="J110" i="6"/>
  <c r="I111" i="6"/>
  <c r="J111" i="6"/>
  <c r="I112" i="6"/>
  <c r="J112" i="6"/>
  <c r="I113" i="6"/>
  <c r="J113" i="6"/>
  <c r="I114" i="6"/>
  <c r="J114" i="6"/>
  <c r="I115" i="6"/>
  <c r="J115" i="6"/>
  <c r="J8" i="6"/>
  <c r="I8" i="6"/>
  <c r="J7" i="6"/>
  <c r="I7" i="6"/>
  <c r="H31" i="12"/>
  <c r="I31" i="12" s="1"/>
  <c r="E31" i="12"/>
  <c r="E11" i="12"/>
  <c r="H11" i="12"/>
  <c r="I11" i="12" s="1"/>
  <c r="H5" i="12"/>
  <c r="H6" i="12"/>
  <c r="H7" i="12"/>
  <c r="H8" i="12"/>
  <c r="H9" i="12"/>
  <c r="H10" i="12"/>
  <c r="H12" i="12"/>
  <c r="H13" i="12"/>
  <c r="H14" i="12"/>
  <c r="H15" i="12"/>
  <c r="H16" i="12"/>
  <c r="H17" i="12"/>
  <c r="H18" i="12"/>
  <c r="H19" i="12"/>
  <c r="H20" i="12"/>
  <c r="H21" i="12"/>
  <c r="H23" i="12"/>
  <c r="H24" i="12"/>
  <c r="H25" i="12"/>
  <c r="H26" i="12"/>
  <c r="H27" i="12"/>
  <c r="H28" i="12"/>
  <c r="H29" i="12"/>
  <c r="H30" i="12"/>
  <c r="H32" i="12"/>
  <c r="H33" i="12"/>
  <c r="H4" i="12"/>
  <c r="G4" i="12"/>
  <c r="I9" i="10"/>
  <c r="J9" i="10"/>
  <c r="I10" i="10"/>
  <c r="J10" i="10"/>
  <c r="I11" i="10"/>
  <c r="J11" i="10"/>
  <c r="I12" i="10"/>
  <c r="J12" i="10"/>
  <c r="I13" i="10"/>
  <c r="J13" i="10"/>
  <c r="I14" i="10"/>
  <c r="J14" i="10"/>
  <c r="I15" i="10"/>
  <c r="J15" i="10"/>
  <c r="I16" i="10"/>
  <c r="J16" i="10"/>
  <c r="I17" i="10"/>
  <c r="J17" i="10"/>
  <c r="I18" i="10"/>
  <c r="J18" i="10"/>
  <c r="I19" i="10"/>
  <c r="J19" i="10"/>
  <c r="I20" i="10"/>
  <c r="J20" i="10"/>
  <c r="I21" i="10"/>
  <c r="J21" i="10"/>
  <c r="I22" i="10"/>
  <c r="J22" i="10"/>
  <c r="I23" i="10"/>
  <c r="J23" i="10"/>
  <c r="I24" i="10"/>
  <c r="J24" i="10"/>
  <c r="I25" i="10"/>
  <c r="J25" i="10"/>
  <c r="I26" i="10"/>
  <c r="J26" i="10"/>
  <c r="I27" i="10"/>
  <c r="J27" i="10"/>
  <c r="I28" i="10"/>
  <c r="J28" i="10"/>
  <c r="I29" i="10"/>
  <c r="J29" i="10"/>
  <c r="I30" i="10"/>
  <c r="J30" i="10"/>
  <c r="I31" i="10"/>
  <c r="J31" i="10"/>
  <c r="I32" i="10"/>
  <c r="J32" i="10"/>
  <c r="I33" i="10"/>
  <c r="J33" i="10"/>
  <c r="I34" i="10"/>
  <c r="J34" i="10"/>
  <c r="I35" i="10"/>
  <c r="J35" i="10"/>
  <c r="I36" i="10"/>
  <c r="J36" i="10"/>
  <c r="I37" i="10"/>
  <c r="J37" i="10"/>
  <c r="I38" i="10"/>
  <c r="J38" i="10"/>
  <c r="I39" i="10"/>
  <c r="J39" i="10"/>
  <c r="I40" i="10"/>
  <c r="J40" i="10"/>
  <c r="I41" i="10"/>
  <c r="J41" i="10"/>
  <c r="I42" i="10"/>
  <c r="J42" i="10"/>
  <c r="I43" i="10"/>
  <c r="J43" i="10"/>
  <c r="I44" i="10"/>
  <c r="J44" i="10"/>
  <c r="I45" i="10"/>
  <c r="J45" i="10"/>
  <c r="I46" i="10"/>
  <c r="J46" i="10"/>
  <c r="I47" i="10"/>
  <c r="J47" i="10"/>
  <c r="I48" i="10"/>
  <c r="J48" i="10"/>
  <c r="I49" i="10"/>
  <c r="J49" i="10"/>
  <c r="I50" i="10"/>
  <c r="J50" i="10"/>
  <c r="I51" i="10"/>
  <c r="J51" i="10"/>
  <c r="I52" i="10"/>
  <c r="J52" i="10"/>
  <c r="I53" i="10"/>
  <c r="J53" i="10"/>
  <c r="I54" i="10"/>
  <c r="J54" i="10"/>
  <c r="I55" i="10"/>
  <c r="J55" i="10"/>
  <c r="I56" i="10"/>
  <c r="J56" i="10"/>
  <c r="I57" i="10"/>
  <c r="J57" i="10"/>
  <c r="I58" i="10"/>
  <c r="J58" i="10"/>
  <c r="I59" i="10"/>
  <c r="J59" i="10"/>
  <c r="I60" i="10"/>
  <c r="J60" i="10"/>
  <c r="I61" i="10"/>
  <c r="J61" i="10"/>
  <c r="I62" i="10"/>
  <c r="J62" i="10"/>
  <c r="I63" i="10"/>
  <c r="J63" i="10"/>
  <c r="I64" i="10"/>
  <c r="J64" i="10"/>
  <c r="I65" i="10"/>
  <c r="J65" i="10"/>
  <c r="I66" i="10"/>
  <c r="J66" i="10"/>
  <c r="I67" i="10"/>
  <c r="J67" i="10"/>
  <c r="I68" i="10"/>
  <c r="J68" i="10"/>
  <c r="I69" i="10"/>
  <c r="J69" i="10"/>
  <c r="I70" i="10"/>
  <c r="J70" i="10"/>
  <c r="I71" i="10"/>
  <c r="J71" i="10"/>
  <c r="I72" i="10"/>
  <c r="J72" i="10"/>
  <c r="I73" i="10"/>
  <c r="J73" i="10"/>
  <c r="I74" i="10"/>
  <c r="J74" i="10"/>
  <c r="I75" i="10"/>
  <c r="J75" i="10"/>
  <c r="I76" i="10"/>
  <c r="J76" i="10"/>
  <c r="I77" i="10"/>
  <c r="J77" i="10"/>
  <c r="I78" i="10"/>
  <c r="J78" i="10"/>
  <c r="I79" i="10"/>
  <c r="J79" i="10"/>
  <c r="I80" i="10"/>
  <c r="J80" i="10"/>
  <c r="I81" i="10"/>
  <c r="J81" i="10"/>
  <c r="I82" i="10"/>
  <c r="J82" i="10"/>
  <c r="I83" i="10"/>
  <c r="J83" i="10"/>
  <c r="I84" i="10"/>
  <c r="J84" i="10"/>
  <c r="I85" i="10"/>
  <c r="J85" i="10"/>
  <c r="I86" i="10"/>
  <c r="J86" i="10"/>
  <c r="I87" i="10"/>
  <c r="J87" i="10"/>
  <c r="I88" i="10"/>
  <c r="J88" i="10"/>
  <c r="I89" i="10"/>
  <c r="J89" i="10"/>
  <c r="I90" i="10"/>
  <c r="J90" i="10"/>
  <c r="I91" i="10"/>
  <c r="J91" i="10"/>
  <c r="I92" i="10"/>
  <c r="J92" i="10"/>
  <c r="I93" i="10"/>
  <c r="J93" i="10"/>
  <c r="I94" i="10"/>
  <c r="J94" i="10"/>
  <c r="I95" i="10"/>
  <c r="J95" i="10"/>
  <c r="I96" i="10"/>
  <c r="J96" i="10"/>
  <c r="I97" i="10"/>
  <c r="J97" i="10"/>
  <c r="I98" i="10"/>
  <c r="J98" i="10"/>
  <c r="I99" i="10"/>
  <c r="J99" i="10"/>
  <c r="I100" i="10"/>
  <c r="J100" i="10"/>
  <c r="I101" i="10"/>
  <c r="J101" i="10"/>
  <c r="I102" i="10"/>
  <c r="J102" i="10"/>
  <c r="I103" i="10"/>
  <c r="J103" i="10"/>
  <c r="I104" i="10"/>
  <c r="J104" i="10"/>
  <c r="I105" i="10"/>
  <c r="J105" i="10"/>
  <c r="I106" i="10"/>
  <c r="J106" i="10"/>
  <c r="I107" i="10"/>
  <c r="J107" i="10"/>
  <c r="I108" i="10"/>
  <c r="J108" i="10"/>
  <c r="I109" i="10"/>
  <c r="J109" i="10"/>
  <c r="I110" i="10"/>
  <c r="J110" i="10"/>
  <c r="I111" i="10"/>
  <c r="J111" i="10"/>
  <c r="I112" i="10"/>
  <c r="J112" i="10"/>
  <c r="I113" i="10"/>
  <c r="J113" i="10"/>
  <c r="I114" i="10"/>
  <c r="J114" i="10"/>
  <c r="I115" i="10"/>
  <c r="J115" i="10"/>
  <c r="I116" i="10"/>
  <c r="J116" i="10"/>
  <c r="I117" i="10"/>
  <c r="J117" i="10"/>
  <c r="I118" i="10"/>
  <c r="J118" i="10"/>
  <c r="I119" i="10"/>
  <c r="J119" i="10"/>
  <c r="I120" i="10"/>
  <c r="J120" i="10"/>
  <c r="I121" i="10"/>
  <c r="J121" i="10"/>
  <c r="I122" i="10"/>
  <c r="J122" i="10"/>
  <c r="I123" i="10"/>
  <c r="J123" i="10"/>
  <c r="I124" i="10"/>
  <c r="J124" i="10"/>
  <c r="I125" i="10"/>
  <c r="J125" i="10"/>
  <c r="I126" i="10"/>
  <c r="J126" i="10"/>
  <c r="I127" i="10"/>
  <c r="J127" i="10"/>
  <c r="I128" i="10"/>
  <c r="J128" i="10"/>
  <c r="I129" i="10"/>
  <c r="J129" i="10"/>
  <c r="I130" i="10"/>
  <c r="J130" i="10"/>
  <c r="I131" i="10"/>
  <c r="J131" i="10"/>
  <c r="I132" i="10"/>
  <c r="J132" i="10"/>
  <c r="I133" i="10"/>
  <c r="J133" i="10"/>
  <c r="I134" i="10"/>
  <c r="J134" i="10"/>
  <c r="I135" i="10"/>
  <c r="J135" i="10"/>
  <c r="I136" i="10"/>
  <c r="J136" i="10"/>
  <c r="I137" i="10"/>
  <c r="J137" i="10"/>
  <c r="I138" i="10"/>
  <c r="J138" i="10"/>
  <c r="I139" i="10"/>
  <c r="J139" i="10"/>
  <c r="I140" i="10"/>
  <c r="J140" i="10"/>
  <c r="I141" i="10"/>
  <c r="J141" i="10"/>
  <c r="I142" i="10"/>
  <c r="J142" i="10"/>
  <c r="I143" i="10"/>
  <c r="J143" i="10"/>
  <c r="I144" i="10"/>
  <c r="J144" i="10"/>
  <c r="I145" i="10"/>
  <c r="J145" i="10"/>
  <c r="I146" i="10"/>
  <c r="J146" i="10"/>
  <c r="I147" i="10"/>
  <c r="J147" i="10"/>
  <c r="I148" i="10"/>
  <c r="J148" i="10"/>
  <c r="I149" i="10"/>
  <c r="J149" i="10"/>
  <c r="I150" i="10"/>
  <c r="J150" i="10"/>
  <c r="I151" i="10"/>
  <c r="J151" i="10"/>
  <c r="I152" i="10"/>
  <c r="J152" i="10"/>
  <c r="I153" i="10"/>
  <c r="J153" i="10"/>
  <c r="I154" i="10"/>
  <c r="J154" i="10"/>
  <c r="I155" i="10"/>
  <c r="J155" i="10"/>
  <c r="I156" i="10"/>
  <c r="J156" i="10"/>
  <c r="I157" i="10"/>
  <c r="J157" i="10"/>
  <c r="I158" i="10"/>
  <c r="J158" i="10"/>
  <c r="I159" i="10"/>
  <c r="J159" i="10"/>
  <c r="I160" i="10"/>
  <c r="J160" i="10"/>
  <c r="I161" i="10"/>
  <c r="J161" i="10"/>
  <c r="I162" i="10"/>
  <c r="J162" i="10"/>
  <c r="I163" i="10"/>
  <c r="J163" i="10"/>
  <c r="I164" i="10"/>
  <c r="J164" i="10"/>
  <c r="I165" i="10"/>
  <c r="J165" i="10"/>
  <c r="I166" i="10"/>
  <c r="J166" i="10"/>
  <c r="I167" i="10"/>
  <c r="J167" i="10"/>
  <c r="I168" i="10"/>
  <c r="J168" i="10"/>
  <c r="I169" i="10"/>
  <c r="J169" i="10"/>
  <c r="I170" i="10"/>
  <c r="J170" i="10"/>
  <c r="I171" i="10"/>
  <c r="J171" i="10"/>
  <c r="I172" i="10"/>
  <c r="J172" i="10"/>
  <c r="I173" i="10"/>
  <c r="J173" i="10"/>
  <c r="I174" i="10"/>
  <c r="J174" i="10"/>
  <c r="I175" i="10"/>
  <c r="J175" i="10"/>
  <c r="I176" i="10"/>
  <c r="J176" i="10"/>
  <c r="I177" i="10"/>
  <c r="J177" i="10"/>
  <c r="I178" i="10"/>
  <c r="J178" i="10"/>
  <c r="I179" i="10"/>
  <c r="J179" i="10"/>
  <c r="I180" i="10"/>
  <c r="J180" i="10"/>
  <c r="I181" i="10"/>
  <c r="J181" i="10"/>
  <c r="I182" i="10"/>
  <c r="J182" i="10"/>
  <c r="I183" i="10"/>
  <c r="J183" i="10"/>
  <c r="I184" i="10"/>
  <c r="J184" i="10"/>
  <c r="I185" i="10"/>
  <c r="J185" i="10"/>
  <c r="I186" i="10"/>
  <c r="J186" i="10"/>
  <c r="I187" i="10"/>
  <c r="J187" i="10"/>
  <c r="I188" i="10"/>
  <c r="J188" i="10"/>
  <c r="I189" i="10"/>
  <c r="J189" i="10"/>
  <c r="I190" i="10"/>
  <c r="J190" i="10"/>
  <c r="I191" i="10"/>
  <c r="J191" i="10"/>
  <c r="I192" i="10"/>
  <c r="J192" i="10"/>
  <c r="I193" i="10"/>
  <c r="J193" i="10"/>
  <c r="I194" i="10"/>
  <c r="J194" i="10"/>
  <c r="I195" i="10"/>
  <c r="J195" i="10"/>
  <c r="I196" i="10"/>
  <c r="J196" i="10"/>
  <c r="I197" i="10"/>
  <c r="J197" i="10"/>
  <c r="I198" i="10"/>
  <c r="J198" i="10"/>
  <c r="I199" i="10"/>
  <c r="J199" i="10"/>
  <c r="I200" i="10"/>
  <c r="J200" i="10"/>
  <c r="I201" i="10"/>
  <c r="J201" i="10"/>
  <c r="I202" i="10"/>
  <c r="J202" i="10"/>
  <c r="I203" i="10"/>
  <c r="J203" i="10"/>
  <c r="I204" i="10"/>
  <c r="J204" i="10"/>
  <c r="I205" i="10"/>
  <c r="J205" i="10"/>
  <c r="I206" i="10"/>
  <c r="J206" i="10"/>
  <c r="I207" i="10"/>
  <c r="J207" i="10"/>
  <c r="I208" i="10"/>
  <c r="J208" i="10"/>
  <c r="I209" i="10"/>
  <c r="J209" i="10"/>
  <c r="I210" i="10"/>
  <c r="J210" i="10"/>
  <c r="I211" i="10"/>
  <c r="J211" i="10"/>
  <c r="I212" i="10"/>
  <c r="J212" i="10"/>
  <c r="I213" i="10"/>
  <c r="J213" i="10"/>
  <c r="I214" i="10"/>
  <c r="J214" i="10"/>
  <c r="I215" i="10"/>
  <c r="J215" i="10"/>
  <c r="I216" i="10"/>
  <c r="J216" i="10"/>
  <c r="I217" i="10"/>
  <c r="J217" i="10"/>
  <c r="I218" i="10"/>
  <c r="J218" i="10"/>
  <c r="I219" i="10"/>
  <c r="J219" i="10"/>
  <c r="I220" i="10"/>
  <c r="J220" i="10"/>
  <c r="I221" i="10"/>
  <c r="J221" i="10"/>
  <c r="I222" i="10"/>
  <c r="J222" i="10"/>
  <c r="I223" i="10"/>
  <c r="J223" i="10"/>
  <c r="I224" i="10"/>
  <c r="J224" i="10"/>
  <c r="I225" i="10"/>
  <c r="J225" i="10"/>
  <c r="I226" i="10"/>
  <c r="J226" i="10"/>
  <c r="I227" i="10"/>
  <c r="J227" i="10"/>
  <c r="I228" i="10"/>
  <c r="J228" i="10"/>
  <c r="I229" i="10"/>
  <c r="J229" i="10"/>
  <c r="I230" i="10"/>
  <c r="J230" i="10"/>
  <c r="I231" i="10"/>
  <c r="J231" i="10"/>
  <c r="I232" i="10"/>
  <c r="J232" i="10"/>
  <c r="I233" i="10"/>
  <c r="J233" i="10"/>
  <c r="I234" i="10"/>
  <c r="J234" i="10"/>
  <c r="I235" i="10"/>
  <c r="J235" i="10"/>
  <c r="I236" i="10"/>
  <c r="J236" i="10"/>
  <c r="I237" i="10"/>
  <c r="J237" i="10"/>
  <c r="I238" i="10"/>
  <c r="J238" i="10"/>
  <c r="I239" i="10"/>
  <c r="J239" i="10"/>
  <c r="I240" i="10"/>
  <c r="J240" i="10"/>
  <c r="I241" i="10"/>
  <c r="J241" i="10"/>
  <c r="I242" i="10"/>
  <c r="J242" i="10"/>
  <c r="I243" i="10"/>
  <c r="J243" i="10"/>
  <c r="I244" i="10"/>
  <c r="J244" i="10"/>
  <c r="I245" i="10"/>
  <c r="J245" i="10"/>
  <c r="I246" i="10"/>
  <c r="J246" i="10"/>
  <c r="I247" i="10"/>
  <c r="J247" i="10"/>
  <c r="I248" i="10"/>
  <c r="J248" i="10"/>
  <c r="I249" i="10"/>
  <c r="J249" i="10"/>
  <c r="I250" i="10"/>
  <c r="J250" i="10"/>
  <c r="I251" i="10"/>
  <c r="J251" i="10"/>
  <c r="I252" i="10"/>
  <c r="J252" i="10"/>
  <c r="I253" i="10"/>
  <c r="J253" i="10"/>
  <c r="I254" i="10"/>
  <c r="J254" i="10"/>
  <c r="I255" i="10"/>
  <c r="J255" i="10"/>
  <c r="I256" i="10"/>
  <c r="J256" i="10"/>
  <c r="I257" i="10"/>
  <c r="J257" i="10"/>
  <c r="I258" i="10"/>
  <c r="J258" i="10"/>
  <c r="I259" i="10"/>
  <c r="J259" i="10"/>
  <c r="I260" i="10"/>
  <c r="J260" i="10"/>
  <c r="I261" i="10"/>
  <c r="J261" i="10"/>
  <c r="I262" i="10"/>
  <c r="J262" i="10"/>
  <c r="I263" i="10"/>
  <c r="J263" i="10"/>
  <c r="I264" i="10"/>
  <c r="J264" i="10"/>
  <c r="I265" i="10"/>
  <c r="J265" i="10"/>
  <c r="I266" i="10"/>
  <c r="J266" i="10"/>
  <c r="I267" i="10"/>
  <c r="J267" i="10"/>
  <c r="I268" i="10"/>
  <c r="J268" i="10"/>
  <c r="I269" i="10"/>
  <c r="J269" i="10"/>
  <c r="I270" i="10"/>
  <c r="J270" i="10"/>
  <c r="I271" i="10"/>
  <c r="J271" i="10"/>
  <c r="I272" i="10"/>
  <c r="J272" i="10"/>
  <c r="I273" i="10"/>
  <c r="J273" i="10"/>
  <c r="I274" i="10"/>
  <c r="J274" i="10"/>
  <c r="I275" i="10"/>
  <c r="J275" i="10"/>
  <c r="I276" i="10"/>
  <c r="J276" i="10"/>
  <c r="I277" i="10"/>
  <c r="J277" i="10"/>
  <c r="I278" i="10"/>
  <c r="J278" i="10"/>
  <c r="I279" i="10"/>
  <c r="J279" i="10"/>
  <c r="I280" i="10"/>
  <c r="J280" i="10"/>
  <c r="I281" i="10"/>
  <c r="J281" i="10"/>
  <c r="I282" i="10"/>
  <c r="J282" i="10"/>
  <c r="I283" i="10"/>
  <c r="J283" i="10"/>
  <c r="I284" i="10"/>
  <c r="J284" i="10"/>
  <c r="I285" i="10"/>
  <c r="J285" i="10"/>
  <c r="I286" i="10"/>
  <c r="J286" i="10"/>
  <c r="I287" i="10"/>
  <c r="J287" i="10"/>
  <c r="I288" i="10"/>
  <c r="J288" i="10"/>
  <c r="I289" i="10"/>
  <c r="J289" i="10"/>
  <c r="I290" i="10"/>
  <c r="J290" i="10"/>
  <c r="I291" i="10"/>
  <c r="J291" i="10"/>
  <c r="I292" i="10"/>
  <c r="J292" i="10"/>
  <c r="I293" i="10"/>
  <c r="J293" i="10"/>
  <c r="I294" i="10"/>
  <c r="J294" i="10"/>
  <c r="I295" i="10"/>
  <c r="J295" i="10"/>
  <c r="I296" i="10"/>
  <c r="J296" i="10"/>
  <c r="I297" i="10"/>
  <c r="J297" i="10"/>
  <c r="I298" i="10"/>
  <c r="J298" i="10"/>
  <c r="I299" i="10"/>
  <c r="J299" i="10"/>
  <c r="I300" i="10"/>
  <c r="J300" i="10"/>
  <c r="I301" i="10"/>
  <c r="J301" i="10"/>
  <c r="I302" i="10"/>
  <c r="J302" i="10"/>
  <c r="I303" i="10"/>
  <c r="J303" i="10"/>
  <c r="I304" i="10"/>
  <c r="J304" i="10"/>
  <c r="I305" i="10"/>
  <c r="J305" i="10"/>
  <c r="I306" i="10"/>
  <c r="J306" i="10"/>
  <c r="I307" i="10"/>
  <c r="J307" i="10"/>
  <c r="I308" i="10"/>
  <c r="J308" i="10"/>
  <c r="I309" i="10"/>
  <c r="J309" i="10"/>
  <c r="I310" i="10"/>
  <c r="J310" i="10"/>
  <c r="I311" i="10"/>
  <c r="J311" i="10"/>
  <c r="I312" i="10"/>
  <c r="J312" i="10"/>
  <c r="I313" i="10"/>
  <c r="J313" i="10"/>
  <c r="I314" i="10"/>
  <c r="J314" i="10"/>
  <c r="I315" i="10"/>
  <c r="J315" i="10"/>
  <c r="I316" i="10"/>
  <c r="J316" i="10"/>
  <c r="I317" i="10"/>
  <c r="J317" i="10"/>
  <c r="I318" i="10"/>
  <c r="J318" i="10"/>
  <c r="I319" i="10"/>
  <c r="J319" i="10"/>
  <c r="I320" i="10"/>
  <c r="J320" i="10"/>
  <c r="I321" i="10"/>
  <c r="J321" i="10"/>
  <c r="I322" i="10"/>
  <c r="J322" i="10"/>
  <c r="I323" i="10"/>
  <c r="J323" i="10"/>
  <c r="I324" i="10"/>
  <c r="J324" i="10"/>
  <c r="I325" i="10"/>
  <c r="J325" i="10"/>
  <c r="I326" i="10"/>
  <c r="J326" i="10"/>
  <c r="I327" i="10"/>
  <c r="J327" i="10"/>
  <c r="I328" i="10"/>
  <c r="J328" i="10"/>
  <c r="I329" i="10"/>
  <c r="J329" i="10"/>
  <c r="I330" i="10"/>
  <c r="J330" i="10"/>
  <c r="I331" i="10"/>
  <c r="J331" i="10"/>
  <c r="I332" i="10"/>
  <c r="J332" i="10"/>
  <c r="I333" i="10"/>
  <c r="J333" i="10"/>
  <c r="I334" i="10"/>
  <c r="J334" i="10"/>
  <c r="I335" i="10"/>
  <c r="J335" i="10"/>
  <c r="I336" i="10"/>
  <c r="J336" i="10"/>
  <c r="I337" i="10"/>
  <c r="J337" i="10"/>
  <c r="I338" i="10"/>
  <c r="J338" i="10"/>
  <c r="I339" i="10"/>
  <c r="J339" i="10"/>
  <c r="I340" i="10"/>
  <c r="J340" i="10"/>
  <c r="I341" i="10"/>
  <c r="J341" i="10"/>
  <c r="I342" i="10"/>
  <c r="J342" i="10"/>
  <c r="I343" i="10"/>
  <c r="J343" i="10"/>
  <c r="I344" i="10"/>
  <c r="J344" i="10"/>
  <c r="I345" i="10"/>
  <c r="J345" i="10"/>
  <c r="I346" i="10"/>
  <c r="J346" i="10"/>
  <c r="I347" i="10"/>
  <c r="J347" i="10"/>
  <c r="I348" i="10"/>
  <c r="J348" i="10"/>
  <c r="I349" i="10"/>
  <c r="J349" i="10"/>
  <c r="I350" i="10"/>
  <c r="J350" i="10"/>
  <c r="I351" i="10"/>
  <c r="J351" i="10"/>
  <c r="I352" i="10"/>
  <c r="J352" i="10"/>
  <c r="I353" i="10"/>
  <c r="J353" i="10"/>
  <c r="I354" i="10"/>
  <c r="J354" i="10"/>
  <c r="I355" i="10"/>
  <c r="J355" i="10"/>
  <c r="I356" i="10"/>
  <c r="J356" i="10"/>
  <c r="I357" i="10"/>
  <c r="J357" i="10"/>
  <c r="I358" i="10"/>
  <c r="J358" i="10"/>
  <c r="I359" i="10"/>
  <c r="J359" i="10"/>
  <c r="I360" i="10"/>
  <c r="J360" i="10"/>
  <c r="I361" i="10"/>
  <c r="J361" i="10"/>
  <c r="I362" i="10"/>
  <c r="J362" i="10"/>
  <c r="I363" i="10"/>
  <c r="J363" i="10"/>
  <c r="I364" i="10"/>
  <c r="J364" i="10"/>
  <c r="I365" i="10"/>
  <c r="J365" i="10"/>
  <c r="I366" i="10"/>
  <c r="J366" i="10"/>
  <c r="I367" i="10"/>
  <c r="J367" i="10"/>
  <c r="I368" i="10"/>
  <c r="J368" i="10"/>
  <c r="I369" i="10"/>
  <c r="J369" i="10"/>
  <c r="I370" i="10"/>
  <c r="J370" i="10"/>
  <c r="I371" i="10"/>
  <c r="J371" i="10"/>
  <c r="I372" i="10"/>
  <c r="J372" i="10"/>
  <c r="I373" i="10"/>
  <c r="J373" i="10"/>
  <c r="I374" i="10"/>
  <c r="J374" i="10"/>
  <c r="J8" i="10"/>
  <c r="I8" i="10"/>
  <c r="J7" i="10"/>
  <c r="I7" i="10"/>
  <c r="I9" i="11"/>
  <c r="J9" i="11"/>
  <c r="I10" i="11"/>
  <c r="J10" i="11"/>
  <c r="I11" i="11"/>
  <c r="J11" i="11"/>
  <c r="I12" i="11"/>
  <c r="J12" i="11"/>
  <c r="I13" i="11"/>
  <c r="J13" i="11"/>
  <c r="I14" i="11"/>
  <c r="J14" i="11"/>
  <c r="I15" i="11"/>
  <c r="J15" i="11"/>
  <c r="I16" i="11"/>
  <c r="J16" i="11"/>
  <c r="I17" i="11"/>
  <c r="J17" i="11"/>
  <c r="I18" i="11"/>
  <c r="J18" i="11"/>
  <c r="I19" i="11"/>
  <c r="J19" i="11"/>
  <c r="I20" i="11"/>
  <c r="J20" i="11"/>
  <c r="I21" i="11"/>
  <c r="J21" i="11"/>
  <c r="I22" i="11"/>
  <c r="J22" i="11"/>
  <c r="I23" i="11"/>
  <c r="J23" i="11"/>
  <c r="I24" i="11"/>
  <c r="J24" i="11"/>
  <c r="I25" i="11"/>
  <c r="J25" i="11"/>
  <c r="I26" i="11"/>
  <c r="J26" i="11"/>
  <c r="I27" i="11"/>
  <c r="J27" i="11"/>
  <c r="I28" i="11"/>
  <c r="J28" i="11"/>
  <c r="I29" i="11"/>
  <c r="J29" i="11"/>
  <c r="I30" i="11"/>
  <c r="J30" i="11"/>
  <c r="I31" i="11"/>
  <c r="J31" i="11"/>
  <c r="I32" i="11"/>
  <c r="J32" i="11"/>
  <c r="I33" i="11"/>
  <c r="J33" i="11"/>
  <c r="I34" i="11"/>
  <c r="J34" i="11"/>
  <c r="I35" i="11"/>
  <c r="J35" i="11"/>
  <c r="I36" i="11"/>
  <c r="J36" i="11"/>
  <c r="I37" i="11"/>
  <c r="J37" i="11"/>
  <c r="I38" i="11"/>
  <c r="J38" i="11"/>
  <c r="I39" i="11"/>
  <c r="J39" i="11"/>
  <c r="I40" i="11"/>
  <c r="J40" i="11"/>
  <c r="I41" i="11"/>
  <c r="J41" i="11"/>
  <c r="I42" i="11"/>
  <c r="J42" i="11"/>
  <c r="I43" i="11"/>
  <c r="J43" i="11"/>
  <c r="I44" i="11"/>
  <c r="J44" i="11"/>
  <c r="I45" i="11"/>
  <c r="J45" i="11"/>
  <c r="I46" i="11"/>
  <c r="J46" i="11"/>
  <c r="I47" i="11"/>
  <c r="J47" i="11"/>
  <c r="I48" i="11"/>
  <c r="J48" i="11"/>
  <c r="I49" i="11"/>
  <c r="J49" i="11"/>
  <c r="I50" i="11"/>
  <c r="J50" i="11"/>
  <c r="I51" i="11"/>
  <c r="J51" i="11"/>
  <c r="I52" i="11"/>
  <c r="J52" i="11"/>
  <c r="I53" i="11"/>
  <c r="J53" i="11"/>
  <c r="I54" i="11"/>
  <c r="J54" i="11"/>
  <c r="I55" i="11"/>
  <c r="J55" i="11"/>
  <c r="I56" i="11"/>
  <c r="J56" i="11"/>
  <c r="I57" i="11"/>
  <c r="J57" i="11"/>
  <c r="I58" i="11"/>
  <c r="J58" i="11"/>
  <c r="I59" i="11"/>
  <c r="J59" i="11"/>
  <c r="I60" i="11"/>
  <c r="J60" i="11"/>
  <c r="I61" i="11"/>
  <c r="J61" i="11"/>
  <c r="I62" i="11"/>
  <c r="J62" i="11"/>
  <c r="I63" i="11"/>
  <c r="J63" i="11"/>
  <c r="I64" i="11"/>
  <c r="J64" i="11"/>
  <c r="I65" i="11"/>
  <c r="J65" i="11"/>
  <c r="I66" i="11"/>
  <c r="J66" i="11"/>
  <c r="I67" i="11"/>
  <c r="J67" i="11"/>
  <c r="I68" i="11"/>
  <c r="J68" i="11"/>
  <c r="I69" i="11"/>
  <c r="J69" i="11"/>
  <c r="I70" i="11"/>
  <c r="J70" i="11"/>
  <c r="I71" i="11"/>
  <c r="J71" i="11"/>
  <c r="I72" i="11"/>
  <c r="J72" i="11"/>
  <c r="I73" i="11"/>
  <c r="J73" i="11"/>
  <c r="I74" i="11"/>
  <c r="J74" i="11"/>
  <c r="I75" i="11"/>
  <c r="J75" i="11"/>
  <c r="I76" i="11"/>
  <c r="J76" i="11"/>
  <c r="I77" i="11"/>
  <c r="J77" i="11"/>
  <c r="I78" i="11"/>
  <c r="J78" i="11"/>
  <c r="I79" i="11"/>
  <c r="J79" i="11"/>
  <c r="I80" i="11"/>
  <c r="J80" i="11"/>
  <c r="I81" i="11"/>
  <c r="J81" i="11"/>
  <c r="I82" i="11"/>
  <c r="J82" i="11"/>
  <c r="I83" i="11"/>
  <c r="J83" i="11"/>
  <c r="I84" i="11"/>
  <c r="J84" i="11"/>
  <c r="I85" i="11"/>
  <c r="J85" i="11"/>
  <c r="I86" i="11"/>
  <c r="J86" i="11"/>
  <c r="I87" i="11"/>
  <c r="J87" i="11"/>
  <c r="I88" i="11"/>
  <c r="J88" i="11"/>
  <c r="I89" i="11"/>
  <c r="J89" i="11"/>
  <c r="I90" i="11"/>
  <c r="J90" i="11"/>
  <c r="I91" i="11"/>
  <c r="J91" i="11"/>
  <c r="I92" i="11"/>
  <c r="J92" i="11"/>
  <c r="I93" i="11"/>
  <c r="J93" i="11"/>
  <c r="I94" i="11"/>
  <c r="J94" i="11"/>
  <c r="I95" i="11"/>
  <c r="J95" i="11"/>
  <c r="I96" i="11"/>
  <c r="J96" i="11"/>
  <c r="I97" i="11"/>
  <c r="J97" i="11"/>
  <c r="I98" i="11"/>
  <c r="J98" i="11"/>
  <c r="I99" i="11"/>
  <c r="J99" i="11"/>
  <c r="I100" i="11"/>
  <c r="J100" i="11"/>
  <c r="I101" i="11"/>
  <c r="J101" i="11"/>
  <c r="I102" i="11"/>
  <c r="J102" i="11"/>
  <c r="I103" i="11"/>
  <c r="J103" i="11"/>
  <c r="I104" i="11"/>
  <c r="J104" i="11"/>
  <c r="I105" i="11"/>
  <c r="J105" i="11"/>
  <c r="I106" i="11"/>
  <c r="J106" i="11"/>
  <c r="I107" i="11"/>
  <c r="J107" i="11"/>
  <c r="I108" i="11"/>
  <c r="J108" i="11"/>
  <c r="I109" i="11"/>
  <c r="J109" i="11"/>
  <c r="I110" i="11"/>
  <c r="J110" i="11"/>
  <c r="I111" i="11"/>
  <c r="J111" i="11"/>
  <c r="I112" i="11"/>
  <c r="J112" i="11"/>
  <c r="I113" i="11"/>
  <c r="J113" i="11"/>
  <c r="I114" i="11"/>
  <c r="J114" i="11"/>
  <c r="I115" i="11"/>
  <c r="J115" i="11"/>
  <c r="I116" i="11"/>
  <c r="J116" i="11"/>
  <c r="I117" i="11"/>
  <c r="J117" i="11"/>
  <c r="I118" i="11"/>
  <c r="J118" i="11"/>
  <c r="I119" i="11"/>
  <c r="J119" i="11"/>
  <c r="I120" i="11"/>
  <c r="J120" i="11"/>
  <c r="I121" i="11"/>
  <c r="J121" i="11"/>
  <c r="I122" i="11"/>
  <c r="J122" i="11"/>
  <c r="I123" i="11"/>
  <c r="J123" i="11"/>
  <c r="I124" i="11"/>
  <c r="J124" i="11"/>
  <c r="I125" i="11"/>
  <c r="J125" i="11"/>
  <c r="I126" i="11"/>
  <c r="J126" i="11"/>
  <c r="I127" i="11"/>
  <c r="J127" i="11"/>
  <c r="I128" i="11"/>
  <c r="J128" i="11"/>
  <c r="I129" i="11"/>
  <c r="J129" i="11"/>
  <c r="I130" i="11"/>
  <c r="J130" i="11"/>
  <c r="I131" i="11"/>
  <c r="J131" i="11"/>
  <c r="I132" i="11"/>
  <c r="J132" i="11"/>
  <c r="I133" i="11"/>
  <c r="J133" i="11"/>
  <c r="I134" i="11"/>
  <c r="J134" i="11"/>
  <c r="I135" i="11"/>
  <c r="J135" i="11"/>
  <c r="I136" i="11"/>
  <c r="J136" i="11"/>
  <c r="I137" i="11"/>
  <c r="J137" i="11"/>
  <c r="I138" i="11"/>
  <c r="J138" i="11"/>
  <c r="I139" i="11"/>
  <c r="J139" i="11"/>
  <c r="I140" i="11"/>
  <c r="J140" i="11"/>
  <c r="I141" i="11"/>
  <c r="J141" i="11"/>
  <c r="I142" i="11"/>
  <c r="J142" i="11"/>
  <c r="I143" i="11"/>
  <c r="J143" i="11"/>
  <c r="I144" i="11"/>
  <c r="J144" i="11"/>
  <c r="I145" i="11"/>
  <c r="J145" i="11"/>
  <c r="I146" i="11"/>
  <c r="J146" i="11"/>
  <c r="I147" i="11"/>
  <c r="J147" i="11"/>
  <c r="I148" i="11"/>
  <c r="J148" i="11"/>
  <c r="I149" i="11"/>
  <c r="J149" i="11"/>
  <c r="I150" i="11"/>
  <c r="J150" i="11"/>
  <c r="I151" i="11"/>
  <c r="J151" i="11"/>
  <c r="I152" i="11"/>
  <c r="J152" i="11"/>
  <c r="I153" i="11"/>
  <c r="J153" i="11"/>
  <c r="I154" i="11"/>
  <c r="J154" i="11"/>
  <c r="I155" i="11"/>
  <c r="J155" i="11"/>
  <c r="I156" i="11"/>
  <c r="J156" i="11"/>
  <c r="I157" i="11"/>
  <c r="J157" i="11"/>
  <c r="I158" i="11"/>
  <c r="J158" i="11"/>
  <c r="I159" i="11"/>
  <c r="J159" i="11"/>
  <c r="I160" i="11"/>
  <c r="J160" i="11"/>
  <c r="I161" i="11"/>
  <c r="J161" i="11"/>
  <c r="I162" i="11"/>
  <c r="J162" i="11"/>
  <c r="I163" i="11"/>
  <c r="J163" i="11"/>
  <c r="I164" i="11"/>
  <c r="J164" i="11"/>
  <c r="I165" i="11"/>
  <c r="J165" i="11"/>
  <c r="I166" i="11"/>
  <c r="J166" i="11"/>
  <c r="I167" i="11"/>
  <c r="J167" i="11"/>
  <c r="I168" i="11"/>
  <c r="J168" i="11"/>
  <c r="I169" i="11"/>
  <c r="J169" i="11"/>
  <c r="I170" i="11"/>
  <c r="J170" i="11"/>
  <c r="I171" i="11"/>
  <c r="J171" i="11"/>
  <c r="I172" i="11"/>
  <c r="J172" i="11"/>
  <c r="I173" i="11"/>
  <c r="J173" i="11"/>
  <c r="I174" i="11"/>
  <c r="J174" i="11"/>
  <c r="I175" i="11"/>
  <c r="J175" i="11"/>
  <c r="I176" i="11"/>
  <c r="J176" i="11"/>
  <c r="I177" i="11"/>
  <c r="J177" i="11"/>
  <c r="I178" i="11"/>
  <c r="J178" i="11"/>
  <c r="I179" i="11"/>
  <c r="J179" i="11"/>
  <c r="I180" i="11"/>
  <c r="J180" i="11"/>
  <c r="I181" i="11"/>
  <c r="J181" i="11"/>
  <c r="I182" i="11"/>
  <c r="J182" i="11"/>
  <c r="I183" i="11"/>
  <c r="J183" i="11"/>
  <c r="I184" i="11"/>
  <c r="J184" i="11"/>
  <c r="I185" i="11"/>
  <c r="J185" i="11"/>
  <c r="I186" i="11"/>
  <c r="J186" i="11"/>
  <c r="I187" i="11"/>
  <c r="J187" i="11"/>
  <c r="I188" i="11"/>
  <c r="J188" i="11"/>
  <c r="I189" i="11"/>
  <c r="J189" i="11"/>
  <c r="I190" i="11"/>
  <c r="J190" i="11"/>
  <c r="I191" i="11"/>
  <c r="J191" i="11"/>
  <c r="I192" i="11"/>
  <c r="J192" i="11"/>
  <c r="I193" i="11"/>
  <c r="J193" i="11"/>
  <c r="I194" i="11"/>
  <c r="J194" i="11"/>
  <c r="I195" i="11"/>
  <c r="J195" i="11"/>
  <c r="I196" i="11"/>
  <c r="J196" i="11"/>
  <c r="I197" i="11"/>
  <c r="J197" i="11"/>
  <c r="I198" i="11"/>
  <c r="J198" i="11"/>
  <c r="I199" i="11"/>
  <c r="J199" i="11"/>
  <c r="I200" i="11"/>
  <c r="J200" i="11"/>
  <c r="I201" i="11"/>
  <c r="J201" i="11"/>
  <c r="I202" i="11"/>
  <c r="J202" i="11"/>
  <c r="I203" i="11"/>
  <c r="J203" i="11"/>
  <c r="I204" i="11"/>
  <c r="J204" i="11"/>
  <c r="I205" i="11"/>
  <c r="J205" i="11"/>
  <c r="I206" i="11"/>
  <c r="J206" i="11"/>
  <c r="I207" i="11"/>
  <c r="J207" i="11"/>
  <c r="I208" i="11"/>
  <c r="J208" i="11"/>
  <c r="I209" i="11"/>
  <c r="J209" i="11"/>
  <c r="I210" i="11"/>
  <c r="J210" i="11"/>
  <c r="I211" i="11"/>
  <c r="J211" i="11"/>
  <c r="I212" i="11"/>
  <c r="J212" i="11"/>
  <c r="I213" i="11"/>
  <c r="J213" i="11"/>
  <c r="I214" i="11"/>
  <c r="J214" i="11"/>
  <c r="I215" i="11"/>
  <c r="J215" i="11"/>
  <c r="I216" i="11"/>
  <c r="J216" i="11"/>
  <c r="I217" i="11"/>
  <c r="J217" i="11"/>
  <c r="I218" i="11"/>
  <c r="J218" i="11"/>
  <c r="I219" i="11"/>
  <c r="J219" i="11"/>
  <c r="I220" i="11"/>
  <c r="J220" i="11"/>
  <c r="I221" i="11"/>
  <c r="J221" i="11"/>
  <c r="I222" i="11"/>
  <c r="J222" i="11"/>
  <c r="I223" i="11"/>
  <c r="J223" i="11"/>
  <c r="I224" i="11"/>
  <c r="J224" i="11"/>
  <c r="I225" i="11"/>
  <c r="J225" i="11"/>
  <c r="I226" i="11"/>
  <c r="J226" i="11"/>
  <c r="I227" i="11"/>
  <c r="J227" i="11"/>
  <c r="I228" i="11"/>
  <c r="J228" i="11"/>
  <c r="I229" i="11"/>
  <c r="J229" i="11"/>
  <c r="I230" i="11"/>
  <c r="J230" i="11"/>
  <c r="I231" i="11"/>
  <c r="J231" i="11"/>
  <c r="I232" i="11"/>
  <c r="J232" i="11"/>
  <c r="I233" i="11"/>
  <c r="J233" i="11"/>
  <c r="I234" i="11"/>
  <c r="J234" i="11"/>
  <c r="I235" i="11"/>
  <c r="J235" i="11"/>
  <c r="I236" i="11"/>
  <c r="J236" i="11"/>
  <c r="I237" i="11"/>
  <c r="J237" i="11"/>
  <c r="I238" i="11"/>
  <c r="J238" i="11"/>
  <c r="I239" i="11"/>
  <c r="J239" i="11"/>
  <c r="I240" i="11"/>
  <c r="J240" i="11"/>
  <c r="I241" i="11"/>
  <c r="J241" i="11"/>
  <c r="I242" i="11"/>
  <c r="J242" i="11"/>
  <c r="I243" i="11"/>
  <c r="J243" i="11"/>
  <c r="I244" i="11"/>
  <c r="J244" i="11"/>
  <c r="I245" i="11"/>
  <c r="J245" i="11"/>
  <c r="I246" i="11"/>
  <c r="J246" i="11"/>
  <c r="I247" i="11"/>
  <c r="J247" i="11"/>
  <c r="I248" i="11"/>
  <c r="J248" i="11"/>
  <c r="I249" i="11"/>
  <c r="J249" i="11"/>
  <c r="I250" i="11"/>
  <c r="J250" i="11"/>
  <c r="I251" i="11"/>
  <c r="J251" i="11"/>
  <c r="I252" i="11"/>
  <c r="J252" i="11"/>
  <c r="I253" i="11"/>
  <c r="J253" i="11"/>
  <c r="I254" i="11"/>
  <c r="J254" i="11"/>
  <c r="I255" i="11"/>
  <c r="J255" i="11"/>
  <c r="I256" i="11"/>
  <c r="J256" i="11"/>
  <c r="I257" i="11"/>
  <c r="J257" i="11"/>
  <c r="I258" i="11"/>
  <c r="J258" i="11"/>
  <c r="I259" i="11"/>
  <c r="J259" i="11"/>
  <c r="I260" i="11"/>
  <c r="J260" i="11"/>
  <c r="I261" i="11"/>
  <c r="J261" i="11"/>
  <c r="I262" i="11"/>
  <c r="J262" i="11"/>
  <c r="I263" i="11"/>
  <c r="J263" i="11"/>
  <c r="I264" i="11"/>
  <c r="J264" i="11"/>
  <c r="J8" i="11"/>
  <c r="I8" i="11"/>
  <c r="J7" i="11"/>
  <c r="I7" i="11"/>
  <c r="E7" i="12"/>
  <c r="G7" i="12"/>
  <c r="I9" i="4"/>
  <c r="J9" i="4"/>
  <c r="I10" i="4"/>
  <c r="J10" i="4"/>
  <c r="I11" i="4"/>
  <c r="J11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I34" i="4"/>
  <c r="J34" i="4"/>
  <c r="I35" i="4"/>
  <c r="J35" i="4"/>
  <c r="I36" i="4"/>
  <c r="J36" i="4"/>
  <c r="I37" i="4"/>
  <c r="J37" i="4"/>
  <c r="I38" i="4"/>
  <c r="J38" i="4"/>
  <c r="I39" i="4"/>
  <c r="J39" i="4"/>
  <c r="I40" i="4"/>
  <c r="J40" i="4"/>
  <c r="I41" i="4"/>
  <c r="J41" i="4"/>
  <c r="I42" i="4"/>
  <c r="J42" i="4"/>
  <c r="I43" i="4"/>
  <c r="J43" i="4"/>
  <c r="I44" i="4"/>
  <c r="J44" i="4"/>
  <c r="I45" i="4"/>
  <c r="J45" i="4"/>
  <c r="I46" i="4"/>
  <c r="J46" i="4"/>
  <c r="I47" i="4"/>
  <c r="J47" i="4"/>
  <c r="I48" i="4"/>
  <c r="J48" i="4"/>
  <c r="I49" i="4"/>
  <c r="J49" i="4"/>
  <c r="I50" i="4"/>
  <c r="J50" i="4"/>
  <c r="I51" i="4"/>
  <c r="J51" i="4"/>
  <c r="I52" i="4"/>
  <c r="J52" i="4"/>
  <c r="I53" i="4"/>
  <c r="J53" i="4"/>
  <c r="I54" i="4"/>
  <c r="J54" i="4"/>
  <c r="I55" i="4"/>
  <c r="J55" i="4"/>
  <c r="I56" i="4"/>
  <c r="J56" i="4"/>
  <c r="I57" i="4"/>
  <c r="J57" i="4"/>
  <c r="I58" i="4"/>
  <c r="J58" i="4"/>
  <c r="I59" i="4"/>
  <c r="J59" i="4"/>
  <c r="I60" i="4"/>
  <c r="J60" i="4"/>
  <c r="I61" i="4"/>
  <c r="J61" i="4"/>
  <c r="I62" i="4"/>
  <c r="J62" i="4"/>
  <c r="I63" i="4"/>
  <c r="J63" i="4"/>
  <c r="I64" i="4"/>
  <c r="J64" i="4"/>
  <c r="I65" i="4"/>
  <c r="J65" i="4"/>
  <c r="I66" i="4"/>
  <c r="J66" i="4"/>
  <c r="I67" i="4"/>
  <c r="J67" i="4"/>
  <c r="I68" i="4"/>
  <c r="J68" i="4"/>
  <c r="I69" i="4"/>
  <c r="J69" i="4"/>
  <c r="I70" i="4"/>
  <c r="J70" i="4"/>
  <c r="I71" i="4"/>
  <c r="J71" i="4"/>
  <c r="I72" i="4"/>
  <c r="J72" i="4"/>
  <c r="I73" i="4"/>
  <c r="J73" i="4"/>
  <c r="I74" i="4"/>
  <c r="J74" i="4"/>
  <c r="I75" i="4"/>
  <c r="J75" i="4"/>
  <c r="I76" i="4"/>
  <c r="J76" i="4"/>
  <c r="I77" i="4"/>
  <c r="J77" i="4"/>
  <c r="I78" i="4"/>
  <c r="J78" i="4"/>
  <c r="I79" i="4"/>
  <c r="J79" i="4"/>
  <c r="I80" i="4"/>
  <c r="J80" i="4"/>
  <c r="I81" i="4"/>
  <c r="J81" i="4"/>
  <c r="I82" i="4"/>
  <c r="J82" i="4"/>
  <c r="I83" i="4"/>
  <c r="J83" i="4"/>
  <c r="I84" i="4"/>
  <c r="J84" i="4"/>
  <c r="I85" i="4"/>
  <c r="J85" i="4"/>
  <c r="I86" i="4"/>
  <c r="J86" i="4"/>
  <c r="I87" i="4"/>
  <c r="J87" i="4"/>
  <c r="I88" i="4"/>
  <c r="J88" i="4"/>
  <c r="I89" i="4"/>
  <c r="J89" i="4"/>
  <c r="I90" i="4"/>
  <c r="J90" i="4"/>
  <c r="I91" i="4"/>
  <c r="J91" i="4"/>
  <c r="I92" i="4"/>
  <c r="J92" i="4"/>
  <c r="I93" i="4"/>
  <c r="J93" i="4"/>
  <c r="I94" i="4"/>
  <c r="J94" i="4"/>
  <c r="I95" i="4"/>
  <c r="J95" i="4"/>
  <c r="I96" i="4"/>
  <c r="J96" i="4"/>
  <c r="I97" i="4"/>
  <c r="J97" i="4"/>
  <c r="I98" i="4"/>
  <c r="J98" i="4"/>
  <c r="I99" i="4"/>
  <c r="J99" i="4"/>
  <c r="I100" i="4"/>
  <c r="J100" i="4"/>
  <c r="I101" i="4"/>
  <c r="J101" i="4"/>
  <c r="I102" i="4"/>
  <c r="J102" i="4"/>
  <c r="I103" i="4"/>
  <c r="J103" i="4"/>
  <c r="I104" i="4"/>
  <c r="J104" i="4"/>
  <c r="J8" i="4"/>
  <c r="I8" i="4"/>
  <c r="J7" i="4"/>
  <c r="I7" i="4"/>
  <c r="G5" i="12"/>
  <c r="G6" i="12"/>
  <c r="I6" i="12" s="1"/>
  <c r="G8" i="12"/>
  <c r="I8" i="12" s="1"/>
  <c r="G9" i="12"/>
  <c r="I9" i="12" s="1"/>
  <c r="G10" i="12"/>
  <c r="I10" i="12" s="1"/>
  <c r="G12" i="12"/>
  <c r="I12" i="12" s="1"/>
  <c r="G13" i="12"/>
  <c r="G14" i="12"/>
  <c r="G15" i="12"/>
  <c r="I15" i="12" s="1"/>
  <c r="G16" i="12"/>
  <c r="G17" i="12"/>
  <c r="I17" i="12" s="1"/>
  <c r="G18" i="12"/>
  <c r="I18" i="12" s="1"/>
  <c r="G19" i="12"/>
  <c r="I19" i="12" s="1"/>
  <c r="G20" i="12"/>
  <c r="I20" i="12" s="1"/>
  <c r="G21" i="12"/>
  <c r="G23" i="12"/>
  <c r="G24" i="12"/>
  <c r="I24" i="12" s="1"/>
  <c r="G25" i="12"/>
  <c r="G26" i="12"/>
  <c r="I26" i="12" s="1"/>
  <c r="G27" i="12"/>
  <c r="I27" i="12" s="1"/>
  <c r="G28" i="12"/>
  <c r="I28" i="12" s="1"/>
  <c r="G29" i="12"/>
  <c r="I29" i="12" s="1"/>
  <c r="G30" i="12"/>
  <c r="G32" i="12"/>
  <c r="G33" i="12"/>
  <c r="I33" i="12" s="1"/>
  <c r="I8" i="5"/>
  <c r="J8" i="5"/>
  <c r="I9" i="5"/>
  <c r="J9" i="5"/>
  <c r="I10" i="5"/>
  <c r="J10" i="5"/>
  <c r="I11" i="5"/>
  <c r="J11" i="5"/>
  <c r="I12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I38" i="5"/>
  <c r="J38" i="5"/>
  <c r="I39" i="5"/>
  <c r="J39" i="5"/>
  <c r="I40" i="5"/>
  <c r="J40" i="5"/>
  <c r="I41" i="5"/>
  <c r="J41" i="5"/>
  <c r="I42" i="5"/>
  <c r="J42" i="5"/>
  <c r="I43" i="5"/>
  <c r="J43" i="5"/>
  <c r="I44" i="5"/>
  <c r="J44" i="5"/>
  <c r="I45" i="5"/>
  <c r="J45" i="5"/>
  <c r="I46" i="5"/>
  <c r="J46" i="5"/>
  <c r="I47" i="5"/>
  <c r="J47" i="5"/>
  <c r="I48" i="5"/>
  <c r="J48" i="5"/>
  <c r="I49" i="5"/>
  <c r="J49" i="5"/>
  <c r="I50" i="5"/>
  <c r="J50" i="5"/>
  <c r="I51" i="5"/>
  <c r="J51" i="5"/>
  <c r="I52" i="5"/>
  <c r="J52" i="5"/>
  <c r="I53" i="5"/>
  <c r="J53" i="5"/>
  <c r="I54" i="5"/>
  <c r="J54" i="5"/>
  <c r="I55" i="5"/>
  <c r="J55" i="5"/>
  <c r="I56" i="5"/>
  <c r="J56" i="5"/>
  <c r="I57" i="5"/>
  <c r="J57" i="5"/>
  <c r="I58" i="5"/>
  <c r="J58" i="5"/>
  <c r="I59" i="5"/>
  <c r="J59" i="5"/>
  <c r="I60" i="5"/>
  <c r="J60" i="5"/>
  <c r="I61" i="5"/>
  <c r="J61" i="5"/>
  <c r="I62" i="5"/>
  <c r="J62" i="5"/>
  <c r="I63" i="5"/>
  <c r="J63" i="5"/>
  <c r="I64" i="5"/>
  <c r="J64" i="5"/>
  <c r="I65" i="5"/>
  <c r="J65" i="5"/>
  <c r="I66" i="5"/>
  <c r="J66" i="5"/>
  <c r="I67" i="5"/>
  <c r="J67" i="5"/>
  <c r="I68" i="5"/>
  <c r="J68" i="5"/>
  <c r="I69" i="5"/>
  <c r="J69" i="5"/>
  <c r="I70" i="5"/>
  <c r="J70" i="5"/>
  <c r="I71" i="5"/>
  <c r="J71" i="5"/>
  <c r="I72" i="5"/>
  <c r="J72" i="5"/>
  <c r="I73" i="5"/>
  <c r="J73" i="5"/>
  <c r="I74" i="5"/>
  <c r="J74" i="5"/>
  <c r="I75" i="5"/>
  <c r="J75" i="5"/>
  <c r="I76" i="5"/>
  <c r="J76" i="5"/>
  <c r="I77" i="5"/>
  <c r="J77" i="5"/>
  <c r="I78" i="5"/>
  <c r="J78" i="5"/>
  <c r="I79" i="5"/>
  <c r="J79" i="5"/>
  <c r="I80" i="5"/>
  <c r="J80" i="5"/>
  <c r="I81" i="5"/>
  <c r="J81" i="5"/>
  <c r="I82" i="5"/>
  <c r="J82" i="5"/>
  <c r="I83" i="5"/>
  <c r="J83" i="5"/>
  <c r="I84" i="5"/>
  <c r="J84" i="5"/>
  <c r="I85" i="5"/>
  <c r="J85" i="5"/>
  <c r="I86" i="5"/>
  <c r="J86" i="5"/>
  <c r="I87" i="5"/>
  <c r="J87" i="5"/>
  <c r="I88" i="5"/>
  <c r="J88" i="5"/>
  <c r="I89" i="5"/>
  <c r="J89" i="5"/>
  <c r="I90" i="5"/>
  <c r="J90" i="5"/>
  <c r="I91" i="5"/>
  <c r="J91" i="5"/>
  <c r="I92" i="5"/>
  <c r="J92" i="5"/>
  <c r="I93" i="5"/>
  <c r="J93" i="5"/>
  <c r="I94" i="5"/>
  <c r="J94" i="5"/>
  <c r="I95" i="5"/>
  <c r="J95" i="5"/>
  <c r="I96" i="5"/>
  <c r="J96" i="5"/>
  <c r="I97" i="5"/>
  <c r="J97" i="5"/>
  <c r="I98" i="5"/>
  <c r="J98" i="5"/>
  <c r="I99" i="5"/>
  <c r="J99" i="5"/>
  <c r="I100" i="5"/>
  <c r="J100" i="5"/>
  <c r="I101" i="5"/>
  <c r="J101" i="5"/>
  <c r="I102" i="5"/>
  <c r="J102" i="5"/>
  <c r="I103" i="5"/>
  <c r="J103" i="5"/>
  <c r="I104" i="5"/>
  <c r="J104" i="5"/>
  <c r="I105" i="5"/>
  <c r="J105" i="5"/>
  <c r="I106" i="5"/>
  <c r="J106" i="5"/>
  <c r="I107" i="5"/>
  <c r="J107" i="5"/>
  <c r="I108" i="5"/>
  <c r="J108" i="5"/>
  <c r="I109" i="5"/>
  <c r="J109" i="5"/>
  <c r="I110" i="5"/>
  <c r="J110" i="5"/>
  <c r="I111" i="5"/>
  <c r="J111" i="5"/>
  <c r="I112" i="5"/>
  <c r="J112" i="5"/>
  <c r="I113" i="5"/>
  <c r="J113" i="5"/>
  <c r="I114" i="5"/>
  <c r="J114" i="5"/>
  <c r="I115" i="5"/>
  <c r="J115" i="5"/>
  <c r="I116" i="5"/>
  <c r="J116" i="5"/>
  <c r="I117" i="5"/>
  <c r="J117" i="5"/>
  <c r="I118" i="5"/>
  <c r="J118" i="5"/>
  <c r="I119" i="5"/>
  <c r="J119" i="5"/>
  <c r="I120" i="5"/>
  <c r="J120" i="5"/>
  <c r="I121" i="5"/>
  <c r="J121" i="5"/>
  <c r="J7" i="5"/>
  <c r="I7" i="5"/>
  <c r="D15" i="12"/>
  <c r="D33" i="12"/>
  <c r="D32" i="12"/>
  <c r="D30" i="12"/>
  <c r="D28" i="12"/>
  <c r="D29" i="12"/>
  <c r="D27" i="12"/>
  <c r="D26" i="12"/>
  <c r="D25" i="12"/>
  <c r="D24" i="12"/>
  <c r="D23" i="12"/>
  <c r="D21" i="12"/>
  <c r="D20" i="12"/>
  <c r="D19" i="12"/>
  <c r="D18" i="12"/>
  <c r="D17" i="12"/>
  <c r="D16" i="12"/>
  <c r="D14" i="12"/>
  <c r="E14" i="12" s="1"/>
  <c r="D13" i="12"/>
  <c r="D12" i="12"/>
  <c r="D10" i="12"/>
  <c r="D9" i="12"/>
  <c r="D8" i="12"/>
  <c r="D6" i="12"/>
  <c r="D5" i="12"/>
  <c r="D4" i="12"/>
  <c r="D37" i="12"/>
  <c r="C37" i="12"/>
  <c r="C18" i="12"/>
  <c r="C19" i="12"/>
  <c r="C20" i="12"/>
  <c r="C21" i="12"/>
  <c r="C23" i="12"/>
  <c r="C24" i="12"/>
  <c r="C25" i="12"/>
  <c r="C26" i="12"/>
  <c r="E26" i="12" s="1"/>
  <c r="C27" i="12"/>
  <c r="C28" i="12"/>
  <c r="C29" i="12"/>
  <c r="C30" i="12"/>
  <c r="C32" i="12"/>
  <c r="C33" i="12"/>
  <c r="C17" i="12"/>
  <c r="C16" i="12"/>
  <c r="C15" i="12"/>
  <c r="E15" i="12" s="1"/>
  <c r="C13" i="12"/>
  <c r="C12" i="12"/>
  <c r="C10" i="12"/>
  <c r="C9" i="12"/>
  <c r="C8" i="12"/>
  <c r="E8" i="12" s="1"/>
  <c r="C6" i="12"/>
  <c r="E6" i="12" s="1"/>
  <c r="C5" i="12"/>
  <c r="C4" i="12"/>
  <c r="E4" i="12" s="1"/>
  <c r="L117" i="6"/>
  <c r="K117" i="6"/>
  <c r="L133" i="7"/>
  <c r="K133" i="7"/>
  <c r="L123" i="5"/>
  <c r="K123" i="5"/>
  <c r="K106" i="4"/>
  <c r="L106" i="4" s="1"/>
  <c r="L109" i="4"/>
  <c r="K109" i="4"/>
  <c r="I266" i="11"/>
  <c r="C269" i="11"/>
  <c r="G269" i="11" s="1"/>
  <c r="I269" i="11" s="1"/>
  <c r="I376" i="10"/>
  <c r="I369" i="9"/>
  <c r="I117" i="6"/>
  <c r="I123" i="5"/>
  <c r="I109" i="4"/>
  <c r="I106" i="4"/>
  <c r="G109" i="4"/>
  <c r="C109" i="4"/>
  <c r="Q26" i="12" l="1"/>
  <c r="Q18" i="12"/>
  <c r="Q10" i="12"/>
  <c r="P35" i="12"/>
  <c r="Q19" i="12"/>
  <c r="Q30" i="12"/>
  <c r="Q11" i="12"/>
  <c r="O35" i="12"/>
  <c r="O36" i="12" s="1"/>
  <c r="I7" i="12"/>
  <c r="M5" i="12"/>
  <c r="M26" i="12"/>
  <c r="M17" i="12"/>
  <c r="I5" i="12"/>
  <c r="L35" i="12"/>
  <c r="L36" i="12" s="1"/>
  <c r="I25" i="12"/>
  <c r="I32" i="12"/>
  <c r="I35" i="12" s="1"/>
  <c r="I23" i="12"/>
  <c r="I14" i="12"/>
  <c r="I16" i="12"/>
  <c r="I30" i="12"/>
  <c r="I21" i="12"/>
  <c r="I13" i="12"/>
  <c r="I4" i="12"/>
  <c r="M6" i="12"/>
  <c r="M35" i="12" s="1"/>
  <c r="K35" i="12"/>
  <c r="K36" i="12" s="1"/>
  <c r="M18" i="12"/>
  <c r="M31" i="12"/>
  <c r="M27" i="12"/>
  <c r="M7" i="12"/>
  <c r="E37" i="12"/>
  <c r="E20" i="12"/>
  <c r="E13" i="12"/>
  <c r="H35" i="12"/>
  <c r="H36" i="12" s="1"/>
  <c r="E9" i="12"/>
  <c r="E30" i="12"/>
  <c r="E12" i="12"/>
  <c r="E29" i="12"/>
  <c r="G35" i="12"/>
  <c r="G36" i="12" s="1"/>
  <c r="E18" i="12"/>
  <c r="E27" i="12"/>
  <c r="E5" i="12"/>
  <c r="E19" i="12"/>
  <c r="E10" i="12"/>
  <c r="E28" i="12"/>
  <c r="E21" i="12"/>
  <c r="E23" i="12"/>
  <c r="E32" i="12"/>
  <c r="E24" i="12"/>
  <c r="E33" i="12"/>
  <c r="E16" i="12"/>
  <c r="E25" i="12"/>
  <c r="D35" i="12"/>
  <c r="D36" i="12" s="1"/>
  <c r="E17" i="12"/>
  <c r="C35" i="12"/>
  <c r="C36" i="12" s="1"/>
  <c r="Q35" i="12" l="1"/>
  <c r="E35" i="12"/>
</calcChain>
</file>

<file path=xl/sharedStrings.xml><?xml version="1.0" encoding="utf-8"?>
<sst xmlns="http://schemas.openxmlformats.org/spreadsheetml/2006/main" count="9207" uniqueCount="925">
  <si>
    <t/>
  </si>
  <si>
    <t>Cost Centre</t>
  </si>
  <si>
    <t>Activity</t>
  </si>
  <si>
    <t>Nominal Account</t>
  </si>
  <si>
    <t>Description</t>
  </si>
  <si>
    <t>Short Description</t>
  </si>
  <si>
    <t>Total Balance (GBP)</t>
  </si>
  <si>
    <t>10000</t>
  </si>
  <si>
    <t>10013</t>
  </si>
  <si>
    <t>10014</t>
  </si>
  <si>
    <t>10019</t>
  </si>
  <si>
    <t>10021</t>
  </si>
  <si>
    <t>10024</t>
  </si>
  <si>
    <t>10032</t>
  </si>
  <si>
    <t>10033</t>
  </si>
  <si>
    <t>10048</t>
  </si>
  <si>
    <t>10049</t>
  </si>
  <si>
    <t>10053</t>
  </si>
  <si>
    <t>10058</t>
  </si>
  <si>
    <t>10059</t>
  </si>
  <si>
    <t>10063</t>
  </si>
  <si>
    <t>10067</t>
  </si>
  <si>
    <t>10071</t>
  </si>
  <si>
    <t>10075</t>
  </si>
  <si>
    <t>10076</t>
  </si>
  <si>
    <t>10078</t>
  </si>
  <si>
    <t>10079</t>
  </si>
  <si>
    <t>10080</t>
  </si>
  <si>
    <t>10084</t>
  </si>
  <si>
    <t>10085</t>
  </si>
  <si>
    <t>10117</t>
  </si>
  <si>
    <t>20099</t>
  </si>
  <si>
    <t>D1AccountComponent3</t>
  </si>
  <si>
    <t>D1AccountComponent4</t>
  </si>
  <si>
    <t>D1AccountComponent12</t>
  </si>
  <si>
    <t>D1Description1</t>
  </si>
  <si>
    <t>D1ShortDescription1</t>
  </si>
  <si>
    <t>TotalBalance1</t>
  </si>
  <si>
    <t>__md5Row</t>
  </si>
  <si>
    <t>4002</t>
  </si>
  <si>
    <t>43000</t>
  </si>
  <si>
    <t>Gen Fees &amp; Char</t>
  </si>
  <si>
    <t>43001</t>
  </si>
  <si>
    <t>Car Park Fees</t>
  </si>
  <si>
    <t>43003</t>
  </si>
  <si>
    <t>CP Holding</t>
  </si>
  <si>
    <t>43020</t>
  </si>
  <si>
    <t>Pen Charge Inc</t>
  </si>
  <si>
    <t>43500</t>
  </si>
  <si>
    <t>Rents - Other</t>
  </si>
  <si>
    <t>43002</t>
  </si>
  <si>
    <t>CP Season</t>
  </si>
  <si>
    <t>43021</t>
  </si>
  <si>
    <t>Licences Income</t>
  </si>
  <si>
    <t>Account Balances</t>
  </si>
  <si>
    <t xml:space="preserve">Parameters: Ledger Name = 24GLACT , Default Ledger Type = GL , Chart Type = GL , Reconciliation Ledgers Only = False , Apply Ledger Security = True , Apply Ledger Account Security = True </t>
  </si>
  <si>
    <t>Criteria: Nominal Account Begins with 4 AND Cost Centre Is equal to 4002</t>
  </si>
  <si>
    <t>Car Parks       General         Income          Gen Fees &amp; Char</t>
  </si>
  <si>
    <t>Car Parks       General         Income          Car Park Fees</t>
  </si>
  <si>
    <t>Car Parks       General         Income          CP Holding</t>
  </si>
  <si>
    <t>Car Parks       General         Income          Pen Charge Inc</t>
  </si>
  <si>
    <t>Car Parks       General         Income          Rents - Other</t>
  </si>
  <si>
    <t>Car Parks       Abbey End       Income          Car Park Fees</t>
  </si>
  <si>
    <t>Car Parks       Abbey End       Income          CP Season</t>
  </si>
  <si>
    <t>Car Parks       Abbey End       Income          Pen Charge Inc</t>
  </si>
  <si>
    <t>Car Parks       Abbey End       Income          Rents - Other</t>
  </si>
  <si>
    <t>Car Parks       Abbey Fields    Income          Car Park Fees</t>
  </si>
  <si>
    <t>Car Parks       Abbey Fields    Income          CP Season</t>
  </si>
  <si>
    <t>Car Parks       Abbey Fields    Income          Pen Charge Inc</t>
  </si>
  <si>
    <t>Car Parks       Bath Place      Income          Car Park Fees</t>
  </si>
  <si>
    <t>Car Parks       Bath Place      Income          CP Season</t>
  </si>
  <si>
    <t>Car Parks       Bath Place      Income          Pen Charge Inc</t>
  </si>
  <si>
    <t>Car Parks       Bedford Street  Income          Car Park Fees</t>
  </si>
  <si>
    <t>Car Parks       Bedford Street  Income          CP Season</t>
  </si>
  <si>
    <t>Car Parks       Bedford Street  Income          Pen Charge Inc</t>
  </si>
  <si>
    <t>Car Parks       Castle Lane     Income          Car Park Fees</t>
  </si>
  <si>
    <t>Car Parks       Castle Lane     Income          Pen Charge Inc</t>
  </si>
  <si>
    <t>Car Parks       Court Street    Income          Car Park Fees</t>
  </si>
  <si>
    <t>Car Parks       Court Street    Income          CP Season</t>
  </si>
  <si>
    <t>Car Parks       Court Street    Income          Pen Charge Inc</t>
  </si>
  <si>
    <t>Car Parks       Court Street    Income          Licences Income</t>
  </si>
  <si>
    <t>Car Parks       Covent Garden   Income          Car Park Fees</t>
  </si>
  <si>
    <t>Car Parks       Covent Garden   Income          Pen Charge Inc</t>
  </si>
  <si>
    <t>Car Parks       Myton Fields    Income          Car Park Fees</t>
  </si>
  <si>
    <t>Car Parks       Myton Fields    Income          Pen Charge Inc</t>
  </si>
  <si>
    <t>Car Parks       New Street      Income          Car Park Fees</t>
  </si>
  <si>
    <t>Car Parks       New Street      Income          Pen Charge Inc</t>
  </si>
  <si>
    <t>Car Parks       Packington Plac Income          Car Park Fees</t>
  </si>
  <si>
    <t>Car Parks       Packington Plac Income          Pen Charge Inc</t>
  </si>
  <si>
    <t>Car Parks       Priory Road     Income          Car Park Fees</t>
  </si>
  <si>
    <t>Car Parks       Priory Road     Income          CP Season</t>
  </si>
  <si>
    <t>Car Parks       Priory Road     Income          Pen Charge Inc</t>
  </si>
  <si>
    <t>Car Parks       Adelaide Bridge Income          Gen Fees &amp; Char</t>
  </si>
  <si>
    <t>Car Parks       Adelaide Bridge Income          Car Park Fees</t>
  </si>
  <si>
    <t>Car Parks       Adelaide Bridge Income          CP Season</t>
  </si>
  <si>
    <t>Car Parks       Adelaide Bridge Income          Pen Charge Inc</t>
  </si>
  <si>
    <t>Car Parks       BrdMtClose      Income          Car Park Fees</t>
  </si>
  <si>
    <t>Car Parks       BrdMtClose      Income          CP Season</t>
  </si>
  <si>
    <t>Car Parks       BrdMtClose      Income          Pen Charge Inc</t>
  </si>
  <si>
    <t>Car Parks       Rosefield Stree Income          Car Park Fees</t>
  </si>
  <si>
    <t>Car Parks       Rosefield Stree Income          CP Season</t>
  </si>
  <si>
    <t>Car Parks       Rosefield Stree Income          Pen Charge Inc</t>
  </si>
  <si>
    <t>Car Parks       VittleDr        Income          Car Park Fees</t>
  </si>
  <si>
    <t>Car Parks       VittleDr        Income          CP Season</t>
  </si>
  <si>
    <t>Car Parks       VittleDr        Income          Pen Charge Inc</t>
  </si>
  <si>
    <t>Car Parks       Square West     Income          Car Park Fees</t>
  </si>
  <si>
    <t>Car Parks       Square West     Income          CP Season</t>
  </si>
  <si>
    <t>Car Parks       Square West     Income          Pen Charge Inc</t>
  </si>
  <si>
    <t>Car Parks       St Nicholas Par Income          Car Park Fees</t>
  </si>
  <si>
    <t>Car Parks       St Nicholas Par Income          CP Season</t>
  </si>
  <si>
    <t>Car Parks       St Nicholas Par Income          Pen Charge Inc</t>
  </si>
  <si>
    <t>Car Parks       St Peters       Income          Gen Fees &amp; Char</t>
  </si>
  <si>
    <t>Car Parks       St Peters       Income          Car Park Fees</t>
  </si>
  <si>
    <t>Car Parks       St Peters       Income          CP Season</t>
  </si>
  <si>
    <t>Car Parks       St Peters       Income          Pen Charge Inc</t>
  </si>
  <si>
    <t>Car Parks       Station Approac Income          Car Park Fees</t>
  </si>
  <si>
    <t>Car Parks       Station Approac Income          Pen Charge Inc</t>
  </si>
  <si>
    <t>Car Parks       The Butts       Income          Car Park Fees</t>
  </si>
  <si>
    <t>Car Parks       The Butts       Income          Pen Charge Inc</t>
  </si>
  <si>
    <t>Car Parks       West Gate       Income          Car Park Fees</t>
  </si>
  <si>
    <t>Car Parks       West Gate       Income          Pen Charge Inc</t>
  </si>
  <si>
    <t>Car Parks       West Rock       Income          Car Park Fees</t>
  </si>
  <si>
    <t>Car Parks       West Rock       Income          CP Season</t>
  </si>
  <si>
    <t>Car Parks       West Rock       Income          Pen Charge Inc</t>
  </si>
  <si>
    <t>Car Parks       Chandos St      Income          Car Park Fees</t>
  </si>
  <si>
    <t>Car Parks       Chandos St      Income          CP Season</t>
  </si>
  <si>
    <t>Car Parks       Chandos St      Income          Pen Charge Inc</t>
  </si>
  <si>
    <t>Car Parks       Hampt Rd        Income          Car Park Fees</t>
  </si>
  <si>
    <t>Car Parks       Hampt Rd        Income          CP Season</t>
  </si>
  <si>
    <t>Car Parks       Hampt Rd        Income          Pen Charge Inc</t>
  </si>
  <si>
    <t>From</t>
  </si>
  <si>
    <t>Full year estimate</t>
  </si>
  <si>
    <t>Car Parks       NewComCP        Income          Pen Charge Inc</t>
  </si>
  <si>
    <t>10107</t>
  </si>
  <si>
    <t>Manamgement Fee</t>
  </si>
  <si>
    <t>Car Parks       St Peters       Income          Manamgement Fee</t>
  </si>
  <si>
    <t>49014</t>
  </si>
  <si>
    <t>WDC. Car Parks. St Nicholas Par. Rents - Other.</t>
  </si>
  <si>
    <t>WDC. Car Parks. Square West. Rents - Other.</t>
  </si>
  <si>
    <t>Car Parks       Royal Priors    Income          Pen Charge Inc</t>
  </si>
  <si>
    <t>10068</t>
  </si>
  <si>
    <t>WDC. Car Parks. Rosefield Stree. Rents - Other.</t>
  </si>
  <si>
    <t>Car Parks       Rosefield Stree Income          Gen Fees &amp; Char</t>
  </si>
  <si>
    <t>WDC. Car Parks. New Street. Rents - Other.</t>
  </si>
  <si>
    <t>Car Parks       Linen Street    Income          Pen Charge Inc</t>
  </si>
  <si>
    <t>10044</t>
  </si>
  <si>
    <t>WDC. Car Parks. Covent Garden. Rents - Other.</t>
  </si>
  <si>
    <t>Car Parks       Covent Garden   Income          CP Season</t>
  </si>
  <si>
    <t>Car Parks       Court Street    Income          Gen Fees &amp; Char</t>
  </si>
  <si>
    <t>Car Parks       Court St Creati Income          CP Season</t>
  </si>
  <si>
    <t>10031</t>
  </si>
  <si>
    <t>Car Parks       Court St Creati Income          Car Park Fees</t>
  </si>
  <si>
    <t>Car Parks       Castle Lane     Income          CP Season</t>
  </si>
  <si>
    <t>Car Parks. Barrack Street. Manamgement Fee.</t>
  </si>
  <si>
    <t>10018</t>
  </si>
  <si>
    <t>Car Parks       Barrack Street  Income          Pen Charge Inc</t>
  </si>
  <si>
    <t xml:space="preserve">Parameters: Ledger Name = 23GLACT , Default Ledger Type = GL , Chart Type = GL , Reconciliation Ledgers Only = False , Apply Ledger Security = True , Apply Ledger Account Security = True </t>
  </si>
  <si>
    <t>Car Parks       Station Approac Income          CP Season</t>
  </si>
  <si>
    <t>Car Parks       Court St Creati Income          Pen Charge Inc</t>
  </si>
  <si>
    <t>Car Parks       Barrack Street  Income          Car Park Fees</t>
  </si>
  <si>
    <t>Other Income</t>
  </si>
  <si>
    <t>Car Parks       General         Income          Other Income</t>
  </si>
  <si>
    <t>43010</t>
  </si>
  <si>
    <t xml:space="preserve">Parameters: Ledger Name = 22GLACT , Default Ledger Type = GL , Chart Type = GL , Reconciliation Ledgers Only = False , Apply Ledger Security = True , Apply Ledger Account Security = True </t>
  </si>
  <si>
    <t>Car Parks       NewComCP        Income          Other Income</t>
  </si>
  <si>
    <t>Ins Income</t>
  </si>
  <si>
    <t>Car Parks       St Peters       Income          Ins Income</t>
  </si>
  <si>
    <t>43900</t>
  </si>
  <si>
    <t>Car Parks       St Nicholas Par Income          Rents - Other</t>
  </si>
  <si>
    <t>Sales of Goods</t>
  </si>
  <si>
    <t>Car Parks       St Nicholas Par Income          Sales of Goods</t>
  </si>
  <si>
    <t>43024</t>
  </si>
  <si>
    <t>Car Parks       Square West     Income          Rents - Other</t>
  </si>
  <si>
    <t>Car Parks       Royal Priors    Income          Sales of Goods</t>
  </si>
  <si>
    <t>Car Parks       Royal Priors    Income          Other Income</t>
  </si>
  <si>
    <t>Car Parks       Royal Priors    Income          CP Season</t>
  </si>
  <si>
    <t>Car Parks       Rosefield Stree Income          Rents - Other</t>
  </si>
  <si>
    <t>Car Parks       Adelaide Bridge Income          Rents - Other</t>
  </si>
  <si>
    <t>Car Parks       Myton Fields    Income          CP Holding</t>
  </si>
  <si>
    <t>Car Parks       Linen Street    Income          CP Season</t>
  </si>
  <si>
    <t>Car Parks       Linen Street    Income          Car Park Fees</t>
  </si>
  <si>
    <t>Car Parks       Covent Garden   Income          Ins Income</t>
  </si>
  <si>
    <t>Car Parks       Covent Garden   Income          Rents - Other</t>
  </si>
  <si>
    <t>Car Parks       Covent Garden   Income          Other Income</t>
  </si>
  <si>
    <t>Car Parks       Castle Lane     Income          Sales of Goods</t>
  </si>
  <si>
    <t>Car Parks       Barrack Street  Income          Sales of Goods</t>
  </si>
  <si>
    <t>Car Parks       Abbey End       Income          Ins Income</t>
  </si>
  <si>
    <t>Car Parks       Abbey End       Income          Sales of Goods</t>
  </si>
  <si>
    <t>CEC Income</t>
  </si>
  <si>
    <t>Car Parks       General         Income          CEC Income</t>
  </si>
  <si>
    <t>45000</t>
  </si>
  <si>
    <t>Car Parks       General         Income          CP Season</t>
  </si>
  <si>
    <t xml:space="preserve">Parameters: Ledger Name = 21GLACT , Default Ledger Type = GL , Chart Type = GL , Reconciliation Ledgers Only = False , Apply Ledger Security = True , Apply Ledger Account Security = True </t>
  </si>
  <si>
    <t>RM Gen</t>
  </si>
  <si>
    <t>Car Parks       West Rock CP    Expenses        RM Gen</t>
  </si>
  <si>
    <t>62111</t>
  </si>
  <si>
    <t>59036</t>
  </si>
  <si>
    <t>Car Parks       St Peters CP re Expenses        RM Gen</t>
  </si>
  <si>
    <t>59035</t>
  </si>
  <si>
    <t>Car Parks       Parking order l Expenses        RM Gen</t>
  </si>
  <si>
    <t>59034</t>
  </si>
  <si>
    <t>Depreciation Ch</t>
  </si>
  <si>
    <t>Car Parks       Hampt Rd        Expenses        Depreciation Ch</t>
  </si>
  <si>
    <t>68100</t>
  </si>
  <si>
    <t>CEC</t>
  </si>
  <si>
    <t>Car Parks       Hampt Rd        Expenses        CEC</t>
  </si>
  <si>
    <t>67000</t>
  </si>
  <si>
    <t>Cleaning Contra</t>
  </si>
  <si>
    <t>Car Parks       Hampt Rd        Expenses        Cleaning Contra</t>
  </si>
  <si>
    <t>65100</t>
  </si>
  <si>
    <t>Telephones</t>
  </si>
  <si>
    <t>Car Parks       Hampt Rd        Expenses        Telephones</t>
  </si>
  <si>
    <t>64604</t>
  </si>
  <si>
    <t>Hired Services</t>
  </si>
  <si>
    <t>Car Parks       Hampt Rd        Expenses        Hired Services</t>
  </si>
  <si>
    <t>64513</t>
  </si>
  <si>
    <t>Purchase of Sig</t>
  </si>
  <si>
    <t>Car Parks       Hampt Rd        Expenses        Purchase of Sig</t>
  </si>
  <si>
    <t>64101</t>
  </si>
  <si>
    <t>Rates</t>
  </si>
  <si>
    <t>Car Parks       Hampt Rd        Expenses        Rates</t>
  </si>
  <si>
    <t>62400</t>
  </si>
  <si>
    <t>ME Elect</t>
  </si>
  <si>
    <t>Car Parks       Hampt Rd        Expenses        ME Elect</t>
  </si>
  <si>
    <t>62121</t>
  </si>
  <si>
    <t>Car Parks       Hampt Rd        Expenses        RM Gen</t>
  </si>
  <si>
    <t>Car Parks       NewComCP        Expenses        CEC</t>
  </si>
  <si>
    <t>Printing</t>
  </si>
  <si>
    <t>Car Parks       NewComCP        Expenses        Printing</t>
  </si>
  <si>
    <t>64402</t>
  </si>
  <si>
    <t>Car Parks       West Rock       Expenses        Depreciation Ch</t>
  </si>
  <si>
    <t>Car Parks       West Rock       Expenses        CEC</t>
  </si>
  <si>
    <t>Car Parks       West Rock       Expenses        Cleaning Contra</t>
  </si>
  <si>
    <t>Car Parks       West Rock       Expenses        Telephones</t>
  </si>
  <si>
    <t>Car Parks       West Rock       Expenses        Hired Services</t>
  </si>
  <si>
    <t>Car Parks       West Rock       Expenses        Printing</t>
  </si>
  <si>
    <t>Water Rates</t>
  </si>
  <si>
    <t>Car Parks       West Rock       Expenses        Water Rates</t>
  </si>
  <si>
    <t>62500</t>
  </si>
  <si>
    <t>Car Parks       West Rock       Expenses        Rates</t>
  </si>
  <si>
    <t>Car Parks       West Rock       Expenses        RM Gen</t>
  </si>
  <si>
    <t>Car Parks       West Gate       Expenses        Depreciation Ch</t>
  </si>
  <si>
    <t>Car Parks       West Gate       Expenses        CEC</t>
  </si>
  <si>
    <t>Car Parks       West Gate       Expenses        Cleaning Contra</t>
  </si>
  <si>
    <t>Car Parks       West Gate       Expenses        Telephones</t>
  </si>
  <si>
    <t>Car Parks       West Gate       Expenses        Hired Services</t>
  </si>
  <si>
    <t>Car Parks       West Gate       Expenses        Printing</t>
  </si>
  <si>
    <t>Equipment Furni</t>
  </si>
  <si>
    <t>Car Parks       West Gate       Expenses        Equipment Furni</t>
  </si>
  <si>
    <t>64100</t>
  </si>
  <si>
    <t>Car Parks       West Gate       Expenses        Water Rates</t>
  </si>
  <si>
    <t>Car Parks       West Gate       Expenses        Rates</t>
  </si>
  <si>
    <t>Electricity</t>
  </si>
  <si>
    <t>Car Parks       West Gate       Expenses        Electricity</t>
  </si>
  <si>
    <t>62201</t>
  </si>
  <si>
    <t>Car Parks       West Gate       Expenses        RM Gen</t>
  </si>
  <si>
    <t>Car Parks       The Butts       Expenses        Depreciation Ch</t>
  </si>
  <si>
    <t>Car Parks       The Butts       Expenses        CEC</t>
  </si>
  <si>
    <t>Car Parks       The Butts       Expenses        Cleaning Contra</t>
  </si>
  <si>
    <t>Car Parks       The Butts       Expenses        Telephones</t>
  </si>
  <si>
    <t>Car Parks       The Butts       Expenses        Hired Services</t>
  </si>
  <si>
    <t>Car Parks       The Butts       Expenses        Printing</t>
  </si>
  <si>
    <t>Car Parks       The Butts       Expenses        Water Rates</t>
  </si>
  <si>
    <t>Car Parks       The Butts       Expenses        Rates</t>
  </si>
  <si>
    <t>Car Parks       The Butts       Expenses        RM Gen</t>
  </si>
  <si>
    <t>Planned &amp; Preve</t>
  </si>
  <si>
    <t>Car Parks       The Butts       Expenses        Planned &amp; Preve</t>
  </si>
  <si>
    <t>62104</t>
  </si>
  <si>
    <t>Car Parks       Station Approac Expenses        CEC</t>
  </si>
  <si>
    <t>Car Parks       Station Approac Expenses        Cleaning Contra</t>
  </si>
  <si>
    <t>Car Parks       Station Approac Expenses        Hired Services</t>
  </si>
  <si>
    <t>Car Parks       Station Approac Expenses        Printing</t>
  </si>
  <si>
    <t>Car Parks       Station Approac Expenses        Rates</t>
  </si>
  <si>
    <t>Car Parks       Station Approac Expenses        Electricity</t>
  </si>
  <si>
    <t>Car Parks       Station Approac Expenses        ME Elect</t>
  </si>
  <si>
    <t>Car Parks       Station Approac Expenses        RM Gen</t>
  </si>
  <si>
    <t>Car Parks       St Peters       Expenses        Depreciation Ch</t>
  </si>
  <si>
    <t>Car Parks       St Peters       Expenses        CEC</t>
  </si>
  <si>
    <t>BID Levy</t>
  </si>
  <si>
    <t>Car Parks       St Peters       Expenses        BID Levy</t>
  </si>
  <si>
    <t>65112</t>
  </si>
  <si>
    <t>Cont to Prov Su</t>
  </si>
  <si>
    <t>Car Parks       St Peters       Expenses        Cont to Prov Su</t>
  </si>
  <si>
    <t>64950</t>
  </si>
  <si>
    <t>Ins Other</t>
  </si>
  <si>
    <t>Car Parks       St Peters       Expenses        Ins Other</t>
  </si>
  <si>
    <t>64901</t>
  </si>
  <si>
    <t>Car Parks       St Peters       Expenses        Telephones</t>
  </si>
  <si>
    <t>IT Hardware</t>
  </si>
  <si>
    <t>Car Parks       St Peters       Expenses        IT Hardware</t>
  </si>
  <si>
    <t>64600</t>
  </si>
  <si>
    <t>Car Parks       St Peters       Expenses        Hired Services</t>
  </si>
  <si>
    <t>Car Parks       St Peters       Expenses        Printing</t>
  </si>
  <si>
    <t>Car Parks       St Peters       Expenses        Purchase of Sig</t>
  </si>
  <si>
    <t>Car Parks       St Peters       Expenses        Equipment Furni</t>
  </si>
  <si>
    <t>Ins Premises</t>
  </si>
  <si>
    <t>Car Parks       St Peters       Expenses        Ins Premises</t>
  </si>
  <si>
    <t>62900</t>
  </si>
  <si>
    <t>Other Cleaning</t>
  </si>
  <si>
    <t>Car Parks       St Peters       Expenses        Other Cleaning</t>
  </si>
  <si>
    <t>62701</t>
  </si>
  <si>
    <t>Car Parks       St Peters       Expenses        Rates</t>
  </si>
  <si>
    <t>ME Water</t>
  </si>
  <si>
    <t>Car Parks       St Peters       Expenses        ME Water</t>
  </si>
  <si>
    <t>62122</t>
  </si>
  <si>
    <t>Car Parks       St Peters       Expenses        ME Elect</t>
  </si>
  <si>
    <t>ME Gas</t>
  </si>
  <si>
    <t>Car Parks       St Peters       Expenses        ME Gas</t>
  </si>
  <si>
    <t>62120</t>
  </si>
  <si>
    <t>ME Light</t>
  </si>
  <si>
    <t>Car Parks       St Peters       Expenses        ME Light</t>
  </si>
  <si>
    <t>62118</t>
  </si>
  <si>
    <t>ME Gen</t>
  </si>
  <si>
    <t>Car Parks       St Peters       Expenses        ME Gen</t>
  </si>
  <si>
    <t>62116</t>
  </si>
  <si>
    <t>Car Parks       St Peters       Expenses        RM Gen</t>
  </si>
  <si>
    <t>Car Parks       St Peters       Expenses        Planned &amp; Preve</t>
  </si>
  <si>
    <t>Car Parks       St Nicholas Par Expenses        Depreciation Ch</t>
  </si>
  <si>
    <t>Car Parks       St Nicholas Par Expenses        CEC</t>
  </si>
  <si>
    <t>Car Parks       St Nicholas Par Expenses        Cleaning Contra</t>
  </si>
  <si>
    <t>Car Parks       St Nicholas Par Expenses        Telephones</t>
  </si>
  <si>
    <t>Car Parks       St Nicholas Par Expenses        Hired Services</t>
  </si>
  <si>
    <t>Car Parks       St Nicholas Par Expenses        Printing</t>
  </si>
  <si>
    <t>Car Parks       St Nicholas Par Expenses        Purchase of Sig</t>
  </si>
  <si>
    <t>Car Parks       St Nicholas Par Expenses        Equipment Furni</t>
  </si>
  <si>
    <t>Car Parks       St Nicholas Par Expenses        Water Rates</t>
  </si>
  <si>
    <t>Car Parks       St Nicholas Par Expenses        Rates</t>
  </si>
  <si>
    <t>Car Parks       St Nicholas Par Expenses        ME Elect</t>
  </si>
  <si>
    <t>Car Parks       St Nicholas Par Expenses        RM Gen</t>
  </si>
  <si>
    <t>Car Parks       St Nicholas Par Expenses        Planned &amp; Preve</t>
  </si>
  <si>
    <t>Car Parks       Square West     Expenses        Depreciation Ch</t>
  </si>
  <si>
    <t>Car Parks       Square West     Expenses        CEC</t>
  </si>
  <si>
    <t>Car Parks       Square West     Expenses        Cleaning Contra</t>
  </si>
  <si>
    <t>Car Parks       Square West     Expenses        Telephones</t>
  </si>
  <si>
    <t>Car Parks       Square West     Expenses        Hired Services</t>
  </si>
  <si>
    <t>Car Parks       Square West     Expenses        Printing</t>
  </si>
  <si>
    <t>Car Parks       Square West     Expenses        Equipment Furni</t>
  </si>
  <si>
    <t>Car Parks       Square West     Expenses        Water Rates</t>
  </si>
  <si>
    <t>Car Parks       Square West     Expenses        Rates</t>
  </si>
  <si>
    <t>Rent</t>
  </si>
  <si>
    <t>Car Parks       Square West     Expenses        Rent</t>
  </si>
  <si>
    <t>62300</t>
  </si>
  <si>
    <t>Car Parks       Square West     Expenses        ME Elect</t>
  </si>
  <si>
    <t>Car Parks       Square West     Expenses        RM Gen</t>
  </si>
  <si>
    <t>Car Parks       Square West     Expenses        Planned &amp; Preve</t>
  </si>
  <si>
    <t>Car Parks       VittleDr        Expenses        Depreciation Ch</t>
  </si>
  <si>
    <t>Car Parks       VittleDr        Expenses        CEC</t>
  </si>
  <si>
    <t>Car Parks       VittleDr        Expenses        Cleaning Contra</t>
  </si>
  <si>
    <t>Car Parks       VittleDr        Expenses        Telephones</t>
  </si>
  <si>
    <t>Car Parks       VittleDr        Expenses        Hired Services</t>
  </si>
  <si>
    <t>Car Parks       VittleDr        Expenses        Printing</t>
  </si>
  <si>
    <t>Car Parks       VittleDr        Expenses        Rates</t>
  </si>
  <si>
    <t>Car Parks       VittleDr        Expenses        RM Gen</t>
  </si>
  <si>
    <t>Car Parks       Rosefield Stree Expenses        Depreciation Ch</t>
  </si>
  <si>
    <t>Car Parks       Rosefield Stree Expenses        CEC</t>
  </si>
  <si>
    <t>Car Parks       Rosefield Stree Expenses        BID Levy</t>
  </si>
  <si>
    <t>Car Parks       Rosefield Stree Expenses        Cleaning Contra</t>
  </si>
  <si>
    <t>Car Parks       Rosefield Stree Expenses        Telephones</t>
  </si>
  <si>
    <t>Car Parks       Rosefield Stree Expenses        Hired Services</t>
  </si>
  <si>
    <t>Car Parks       Rosefield Stree Expenses        Printing</t>
  </si>
  <si>
    <t>Car Parks       Rosefield Stree Expenses        Water Rates</t>
  </si>
  <si>
    <t>Car Parks       Rosefield Stree Expenses        Rates</t>
  </si>
  <si>
    <t>Car Parks       Rosefield Stree Expenses        ME Elect</t>
  </si>
  <si>
    <t>Car Parks       Rosefield Stree Expenses        RM Gen</t>
  </si>
  <si>
    <t>Car Parks       Rosefield Stree Expenses        Planned &amp; Preve</t>
  </si>
  <si>
    <t>Car Parks       BrdMtClose      Expenses        Depreciation Ch</t>
  </si>
  <si>
    <t>Car Parks       BrdMtClose      Expenses        CEC</t>
  </si>
  <si>
    <t>Car Parks       BrdMtClose      Expenses        Cleaning Contra</t>
  </si>
  <si>
    <t>Car Parks       BrdMtClose      Expenses        Telephones</t>
  </si>
  <si>
    <t>Car Parks       BrdMtClose      Expenses        Hired Services</t>
  </si>
  <si>
    <t>Car Parks       BrdMtClose      Expenses        Printing</t>
  </si>
  <si>
    <t>Car Parks       BrdMtClose      Expenses        Equipment Furni</t>
  </si>
  <si>
    <t>Car Parks       BrdMtClose      Expenses        Rates</t>
  </si>
  <si>
    <t>Car Parks       BrdMtClose      Expenses        RM Gen</t>
  </si>
  <si>
    <t>Car Parks       Adelaide Bridge Expenses        Depreciation Ch</t>
  </si>
  <si>
    <t>Car Parks       Adelaide Bridge Expenses        CEC</t>
  </si>
  <si>
    <t>Car Parks       Adelaide Bridge Expenses        Cleaning Contra</t>
  </si>
  <si>
    <t>Car Parks       Adelaide Bridge Expenses        Telephones</t>
  </si>
  <si>
    <t>Car Parks       Adelaide Bridge Expenses        Hired Services</t>
  </si>
  <si>
    <t>Car Parks       Adelaide Bridge Expenses        Printing</t>
  </si>
  <si>
    <t>Car Parks       Adelaide Bridge Expenses        Water Rates</t>
  </si>
  <si>
    <t>Car Parks       Adelaide Bridge Expenses        Rates</t>
  </si>
  <si>
    <t>Car Parks       Adelaide Bridge Expenses        RM Gen</t>
  </si>
  <si>
    <t>Car Parks       Adelaide Bridge Expenses        Planned &amp; Preve</t>
  </si>
  <si>
    <t>Car Parks       Priory Road     Expenses        Depreciation Ch</t>
  </si>
  <si>
    <t>Car Parks       Priory Road     Expenses        CEC</t>
  </si>
  <si>
    <t>Car Parks       Priory Road     Expenses        Cleaning Contra</t>
  </si>
  <si>
    <t>Car Parks       Priory Road     Expenses        Telephones</t>
  </si>
  <si>
    <t>Car Parks       Priory Road     Expenses        Hired Services</t>
  </si>
  <si>
    <t>Car Parks       Priory Road     Expenses        Printing</t>
  </si>
  <si>
    <t>Car Parks       Priory Road     Expenses        Water Rates</t>
  </si>
  <si>
    <t>Car Parks       Priory Road     Expenses        Rates</t>
  </si>
  <si>
    <t>Car Parks       Priory Road     Expenses        ME Elect</t>
  </si>
  <si>
    <t>Car Parks       Priory Road     Expenses        RM Gen</t>
  </si>
  <si>
    <t>Car Parks       Priory Road     Expenses        Planned &amp; Preve</t>
  </si>
  <si>
    <t>Car Parks       Packington Plac Expenses        Depreciation Ch</t>
  </si>
  <si>
    <t>Car Parks       Packington Plac Expenses        CEC</t>
  </si>
  <si>
    <t>Car Parks       Packington Plac Expenses        Cleaning Contra</t>
  </si>
  <si>
    <t>Car Parks       Packington Plac Expenses        Telephones</t>
  </si>
  <si>
    <t>Car Parks       Packington Plac Expenses        Hired Services</t>
  </si>
  <si>
    <t>Car Parks       Packington Plac Expenses        Printing</t>
  </si>
  <si>
    <t>Car Parks       Packington Plac Expenses        Water Rates</t>
  </si>
  <si>
    <t>Car Parks       Packington Plac Expenses        Rates</t>
  </si>
  <si>
    <t>Car Parks       Packington Plac Expenses        RM Gen</t>
  </si>
  <si>
    <t>Car Parks       New Street      Expenses        Depreciation Ch</t>
  </si>
  <si>
    <t>Car Parks       New Street      Expenses        CEC</t>
  </si>
  <si>
    <t>Car Parks       New Street      Expenses        Cleaning Contra</t>
  </si>
  <si>
    <t>Car Parks       New Street      Expenses        Telephones</t>
  </si>
  <si>
    <t>Car Parks       New Street      Expenses        Hired Services</t>
  </si>
  <si>
    <t>Car Parks       New Street      Expenses        Printing</t>
  </si>
  <si>
    <t>Car Parks       New Street      Expenses        Water Rates</t>
  </si>
  <si>
    <t>Car Parks       New Street      Expenses        Rates</t>
  </si>
  <si>
    <t>Car Parks       New Street      Expenses        RM Gen</t>
  </si>
  <si>
    <t>Car Parks       Myton Fields    Expenses        CEC</t>
  </si>
  <si>
    <t>Car Parks       Myton Fields    Expenses        Telephones</t>
  </si>
  <si>
    <t>Car Parks       Myton Fields    Expenses        Hired Services</t>
  </si>
  <si>
    <t>General Expense</t>
  </si>
  <si>
    <t>Car Parks       Myton Fields    Expenses        General Expense</t>
  </si>
  <si>
    <t>64503</t>
  </si>
  <si>
    <t>Car Parks       Myton Fields    Expenses        Printing</t>
  </si>
  <si>
    <t>Car Parks       Myton Fields    Expenses        RM Gen</t>
  </si>
  <si>
    <t>Car Parks       Myton Fields    Expenses        Planned &amp; Preve</t>
  </si>
  <si>
    <t>Car Parks       Linen Street    Expenses        Depreciation Ch</t>
  </si>
  <si>
    <t>Car Parks       Linen Street    Expenses        CEC</t>
  </si>
  <si>
    <t>Car Parks       Linen Street    Expenses        Ins Other</t>
  </si>
  <si>
    <t>Publicity,  Pro</t>
  </si>
  <si>
    <t>Car Parks       Linen Street    Expenses        Publicity,  Pro</t>
  </si>
  <si>
    <t>64852</t>
  </si>
  <si>
    <t>Car Parks       Linen Street    Expenses        Telephones</t>
  </si>
  <si>
    <t>Car Parks       Linen Street    Expenses        Hired Services</t>
  </si>
  <si>
    <t>Legal Fees</t>
  </si>
  <si>
    <t>Car Parks       Linen Street    Expenses        Legal Fees</t>
  </si>
  <si>
    <t>64508</t>
  </si>
  <si>
    <t>Consultancy</t>
  </si>
  <si>
    <t>Car Parks       Linen Street    Expenses        Consultancy</t>
  </si>
  <si>
    <t>64500</t>
  </si>
  <si>
    <t>Car Parks       Linen Street    Expenses        Printing</t>
  </si>
  <si>
    <t>Car Parks       Linen Street    Expenses        Purchase of Sig</t>
  </si>
  <si>
    <t>Car Parks       Linen Street    Expenses        Equipment Furni</t>
  </si>
  <si>
    <t>Car Parks       Linen Street    Expenses        Ins Premises</t>
  </si>
  <si>
    <t>Car Parks       Linen Street    Expenses        Other Cleaning</t>
  </si>
  <si>
    <t>Car Parks       Linen Street    Expenses        Water Rates</t>
  </si>
  <si>
    <t>Car Parks       Linen Street    Expenses        Rates</t>
  </si>
  <si>
    <t>Car Parks       Linen Street    Expenses        Electricity</t>
  </si>
  <si>
    <t>Car Parks       Linen Street    Expenses        ME Water</t>
  </si>
  <si>
    <t>Car Parks       Linen Street    Expenses        ME Elect</t>
  </si>
  <si>
    <t>Car Parks       Linen Street    Expenses        ME Light</t>
  </si>
  <si>
    <t>Car Parks       Linen Street    Expenses        RM Gen</t>
  </si>
  <si>
    <t>Car Parks       Covent Garden   Expenses        Depreciation Ch</t>
  </si>
  <si>
    <t>Car Parks       Covent Garden   Expenses        CEC</t>
  </si>
  <si>
    <t>Car Parks       Covent Garden   Expenses        BID Levy</t>
  </si>
  <si>
    <t>Car Parks       Covent Garden   Expenses        Cleaning Contra</t>
  </si>
  <si>
    <t>Car Parks       Covent Garden   Expenses        Cont to Prov Su</t>
  </si>
  <si>
    <t>Car Parks       Covent Garden   Expenses        Ins Other</t>
  </si>
  <si>
    <t>Car Parks       Covent Garden   Expenses        Hired Services</t>
  </si>
  <si>
    <t>Car Parks       Covent Garden   Expenses        Consultancy</t>
  </si>
  <si>
    <t>Car Parks       Covent Garden   Expenses        Printing</t>
  </si>
  <si>
    <t>Car Parks       Covent Garden   Expenses        Purchase of Sig</t>
  </si>
  <si>
    <t>Car Parks       Covent Garden   Expenses        Equipment Furni</t>
  </si>
  <si>
    <t>Car Parks       Covent Garden   Expenses        Ins Premises</t>
  </si>
  <si>
    <t>Car Parks       Covent Garden   Expenses        Other Cleaning</t>
  </si>
  <si>
    <t>Car Parks       Covent Garden   Expenses        Water Rates</t>
  </si>
  <si>
    <t>Car Parks       Covent Garden   Expenses        Rates</t>
  </si>
  <si>
    <t>Car Parks       Covent Garden   Expenses        Electricity</t>
  </si>
  <si>
    <t>Car Parks       Covent Garden   Expenses        ME Water</t>
  </si>
  <si>
    <t>Car Parks       Covent Garden   Expenses        ME Elect</t>
  </si>
  <si>
    <t>Car Parks       Covent Garden   Expenses        ME Light</t>
  </si>
  <si>
    <t>Car Parks       Covent Garden   Expenses        ME Gen</t>
  </si>
  <si>
    <t>Car Parks       Covent Garden   Expenses        RM Gen</t>
  </si>
  <si>
    <t>Car Parks       Covent Garden   Expenses        Planned &amp; Preve</t>
  </si>
  <si>
    <t>Car Parks       Court Street    Expenses        Depreciation Ch</t>
  </si>
  <si>
    <t>Car Parks       Court Street    Expenses        CEC</t>
  </si>
  <si>
    <t>Car Parks       Court Street    Expenses        Cleaning Contra</t>
  </si>
  <si>
    <t>Car Parks       Court Street    Expenses        Telephones</t>
  </si>
  <si>
    <t>Car Parks       Court Street    Expenses        Hired Services</t>
  </si>
  <si>
    <t>Car Parks       Court Street    Expenses        Printing</t>
  </si>
  <si>
    <t>Car Parks       Court Street    Expenses        Water Rates</t>
  </si>
  <si>
    <t>Car Parks       Court Street    Expenses        Rates</t>
  </si>
  <si>
    <t>Car Parks       Court Street    Expenses        ME Elect</t>
  </si>
  <si>
    <t>Car Parks       Court Street    Expenses        RM Gen</t>
  </si>
  <si>
    <t>Car Parks       Court Street    Expenses        Planned &amp; Preve</t>
  </si>
  <si>
    <t>Car Parks       Court St Creati Expenses        Depreciation Ch</t>
  </si>
  <si>
    <t>Car Parks       Court St Creati Expenses        CEC</t>
  </si>
  <si>
    <t>Car Parks       Court St Creati Expenses        BID Levy</t>
  </si>
  <si>
    <t>Car Parks       Court St Creati Expenses        Cleaning Contra</t>
  </si>
  <si>
    <t>Car Parks       Court St Creati Expenses        Telephones</t>
  </si>
  <si>
    <t>Car Parks       Court St Creati Expenses        Hired Services</t>
  </si>
  <si>
    <t>Car Parks       Court St Creati Expenses        Printing</t>
  </si>
  <si>
    <t>Car Parks       Court St Creati Expenses        Purchase of Sig</t>
  </si>
  <si>
    <t>Car Parks       Court St Creati Expenses        Water Rates</t>
  </si>
  <si>
    <t>Car Parks       Court St Creati Expenses        Rates</t>
  </si>
  <si>
    <t>Car Parks       Court St Creati Expenses        ME Elect</t>
  </si>
  <si>
    <t>Car Parks       Court St Creati Expenses        RM Gen</t>
  </si>
  <si>
    <t>Car Parks       Court St Creati Expenses        Planned &amp; Preve</t>
  </si>
  <si>
    <t>Car Parks       Castle Lane     Expenses        Depreciation Ch</t>
  </si>
  <si>
    <t>Car Parks       Castle Lane     Expenses        CEC</t>
  </si>
  <si>
    <t>Car Parks       Castle Lane     Expenses        Cleaning Contra</t>
  </si>
  <si>
    <t>Car Parks       Castle Lane     Expenses        Telephones</t>
  </si>
  <si>
    <t>Car Parks       Castle Lane     Expenses        Hired Services</t>
  </si>
  <si>
    <t>Car Parks       Castle Lane     Expenses        Printing</t>
  </si>
  <si>
    <t>Car Parks       Castle Lane     Expenses        Water Rates</t>
  </si>
  <si>
    <t>Car Parks       Castle Lane     Expenses        Rates</t>
  </si>
  <si>
    <t>Car Parks       Castle Lane     Expenses        RM Gen</t>
  </si>
  <si>
    <t>Car Parks       Bedford Street  Expenses        Depreciation Ch</t>
  </si>
  <si>
    <t>Car Parks       Bedford Street  Expenses        CEC</t>
  </si>
  <si>
    <t>Car Parks       Bedford Street  Expenses        BID Levy</t>
  </si>
  <si>
    <t>Car Parks       Bedford Street  Expenses        Cleaning Contra</t>
  </si>
  <si>
    <t>Car Parks       Bedford Street  Expenses        Telephones</t>
  </si>
  <si>
    <t>Car Parks       Bedford Street  Expenses        Hired Services</t>
  </si>
  <si>
    <t>Car Parks       Bedford Street  Expenses        Printing</t>
  </si>
  <si>
    <t>Car Parks       Bedford Street  Expenses        Water Rates</t>
  </si>
  <si>
    <t>Car Parks       Bedford Street  Expenses        Rates</t>
  </si>
  <si>
    <t>Car Parks       Bedford Street  Expenses        Electricity</t>
  </si>
  <si>
    <t>Car Parks       Bedford Street  Expenses        ME Elect</t>
  </si>
  <si>
    <t>Car Parks       Bedford Street  Expenses        RM Gen</t>
  </si>
  <si>
    <t>Car Parks       Bedford Street  Expenses        Planned &amp; Preve</t>
  </si>
  <si>
    <t>Car Parks       Bath Place      Expenses        Depreciation Ch</t>
  </si>
  <si>
    <t>Car Parks       Bath Place      Expenses        CEC</t>
  </si>
  <si>
    <t>Car Parks       Bath Place      Expenses        Cleaning Contra</t>
  </si>
  <si>
    <t>Car Parks       Bath Place      Expenses        Telephones</t>
  </si>
  <si>
    <t>Car Parks       Bath Place      Expenses        Hired Services</t>
  </si>
  <si>
    <t>Car Parks       Bath Place      Expenses        Printing</t>
  </si>
  <si>
    <t>Car Parks       Bath Place      Expenses        Water Rates</t>
  </si>
  <si>
    <t>Car Parks       Bath Place      Expenses        Rates</t>
  </si>
  <si>
    <t>Car Parks       Bath Place      Expenses        ME Elect</t>
  </si>
  <si>
    <t>Car Parks       Bath Place      Expenses        RM Gen</t>
  </si>
  <si>
    <t>IAS19 Adjustmen</t>
  </si>
  <si>
    <t>Car Parks       Bath Place      Expenses        IAS19 Adjustmen</t>
  </si>
  <si>
    <t>61301</t>
  </si>
  <si>
    <t>Employers Pensi</t>
  </si>
  <si>
    <t>Car Parks       Bath Place      Expenses        Employers Pensi</t>
  </si>
  <si>
    <t>61300</t>
  </si>
  <si>
    <t>Employers NI</t>
  </si>
  <si>
    <t>Car Parks       Bath Place      Expenses        Employers NI</t>
  </si>
  <si>
    <t>61200</t>
  </si>
  <si>
    <t>Salaries</t>
  </si>
  <si>
    <t>Car Parks       Bath Place      Expenses        Salaries</t>
  </si>
  <si>
    <t>61101</t>
  </si>
  <si>
    <t>Car Parks       Barrack Street  Expenses        Hired Services</t>
  </si>
  <si>
    <t>Car Parks       Abbey Fields    Expenses        Depreciation Ch</t>
  </si>
  <si>
    <t>Car Parks       Abbey Fields    Expenses        CEC</t>
  </si>
  <si>
    <t>Car Parks       Abbey Fields    Expenses        Cleaning Contra</t>
  </si>
  <si>
    <t>Car Parks       Abbey Fields    Expenses        Telephones</t>
  </si>
  <si>
    <t>Car Parks       Abbey Fields    Expenses        Hired Services</t>
  </si>
  <si>
    <t>Car Parks       Abbey Fields    Expenses        Printing</t>
  </si>
  <si>
    <t>Car Parks       Abbey Fields    Expenses        Rates</t>
  </si>
  <si>
    <t>Car Parks       Abbey Fields    Expenses        RM Gen</t>
  </si>
  <si>
    <t>Car Parks       Abbey End       Expenses        Depreciation Ch</t>
  </si>
  <si>
    <t>Car Parks       Abbey End       Expenses        CEC</t>
  </si>
  <si>
    <t>Car Parks       Abbey End       Expenses        Cleaning Contra</t>
  </si>
  <si>
    <t>Car Parks       Abbey End       Expenses        Telephones</t>
  </si>
  <si>
    <t>Car Parks       Abbey End       Expenses        Hired Services</t>
  </si>
  <si>
    <t>Car Parks       Abbey End       Expenses        Printing</t>
  </si>
  <si>
    <t>Car Parks       Abbey End       Expenses        Equipment Furni</t>
  </si>
  <si>
    <t>Car Parks       Abbey End       Expenses        Water Rates</t>
  </si>
  <si>
    <t>Car Parks       Abbey End       Expenses        Rates</t>
  </si>
  <si>
    <t>Car Parks       Abbey End       Expenses        ME Elect</t>
  </si>
  <si>
    <t>Car Parks       Abbey End       Expenses        RM Gen</t>
  </si>
  <si>
    <t>Car Parks       Abbey End       Expenses        Planned &amp; Preve</t>
  </si>
  <si>
    <t>Car Parks       General         Expenses        Depreciation Ch</t>
  </si>
  <si>
    <t>Car Parks       General         Expenses        CEC</t>
  </si>
  <si>
    <t>Car Parks       General         Expenses        Cleaning Contra</t>
  </si>
  <si>
    <t>Car Parks       General         Expenses        Ins Other</t>
  </si>
  <si>
    <t>Subscriptions O</t>
  </si>
  <si>
    <t>Car Parks       General         Expenses        Subscriptions O</t>
  </si>
  <si>
    <t>64851</t>
  </si>
  <si>
    <t>Other Expenses</t>
  </si>
  <si>
    <t>Car Parks       General         Expenses        Other Expenses</t>
  </si>
  <si>
    <t>64803</t>
  </si>
  <si>
    <t>Postage</t>
  </si>
  <si>
    <t>Car Parks       General         Expenses        Postage</t>
  </si>
  <si>
    <t>64607</t>
  </si>
  <si>
    <t>Car Parks       General         Expenses        Telephones</t>
  </si>
  <si>
    <t>Car Parks       General         Expenses        IT Hardware</t>
  </si>
  <si>
    <t>Pest Control</t>
  </si>
  <si>
    <t>Car Parks       General         Expenses        Pest Control</t>
  </si>
  <si>
    <t>64517</t>
  </si>
  <si>
    <t>Car Parks       General         Expenses        Hired Services</t>
  </si>
  <si>
    <t>Car Parks       General         Expenses        Legal Fees</t>
  </si>
  <si>
    <t>Car Parks       General         Expenses        General Expense</t>
  </si>
  <si>
    <t>Car Parks       General         Expenses        Printing</t>
  </si>
  <si>
    <t>Stationery</t>
  </si>
  <si>
    <t>Car Parks       General         Expenses        Stationery</t>
  </si>
  <si>
    <t>64401</t>
  </si>
  <si>
    <t>Car Parks       General         Expenses        Equipment Furni</t>
  </si>
  <si>
    <t>Car Parks       General         Expenses        Ins Premises</t>
  </si>
  <si>
    <t>Car Parks       General         Expenses        Water Rates</t>
  </si>
  <si>
    <t>Car Parks       General         Expenses        RM Gen</t>
  </si>
  <si>
    <t>Con to Prov Emp</t>
  </si>
  <si>
    <t>Car Parks       General         Expenses        Con to Prov Emp</t>
  </si>
  <si>
    <t>61950</t>
  </si>
  <si>
    <t>Ins Empl</t>
  </si>
  <si>
    <t>Car Parks       General         Expenses        Ins Empl</t>
  </si>
  <si>
    <t>61900</t>
  </si>
  <si>
    <t>Training</t>
  </si>
  <si>
    <t>Car Parks       General         Expenses        Training</t>
  </si>
  <si>
    <t>61600</t>
  </si>
  <si>
    <t>Car Parks       General         Expenses        IAS19 Adjustmen</t>
  </si>
  <si>
    <t>Car Parks       General         Expenses        Employers Pensi</t>
  </si>
  <si>
    <t>Car Parks       General         Expenses        Employers NI</t>
  </si>
  <si>
    <t>Car Parks       General         Expenses        Salaries</t>
  </si>
  <si>
    <t>Criteria: Nominal Account Does not begin with 4 AND Cost Centre Is equal to 4002</t>
  </si>
  <si>
    <t>Impairment Loss</t>
  </si>
  <si>
    <t>WDC. Car Parks. Hampt Rd. Impairment Loss.</t>
  </si>
  <si>
    <t>68200</t>
  </si>
  <si>
    <t>WDC. Car Parks. Hampt Rd. CEC.</t>
  </si>
  <si>
    <t>Bank Charges</t>
  </si>
  <si>
    <t>Car Parks       Hampt Rd        Expenses        Bank Charges</t>
  </si>
  <si>
    <t>64850</t>
  </si>
  <si>
    <t>WDC. Car Parks. Chandos St. CEC.</t>
  </si>
  <si>
    <t>Car Parks       Chandos St      Expenses        BID Levy</t>
  </si>
  <si>
    <t>Car Parks       Chandos St      Expenses        Cleaning Contra</t>
  </si>
  <si>
    <t>Car Parks       Chandos St      Expenses        Bank Charges</t>
  </si>
  <si>
    <t>Car Parks       Chandos St      Expenses        Telephones</t>
  </si>
  <si>
    <t>Car Parks       Chandos St      Expenses        Hired Services</t>
  </si>
  <si>
    <t>Car Parks       Chandos St      Expenses        Water Rates</t>
  </si>
  <si>
    <t>Car Parks       Chandos St      Expenses        Rates</t>
  </si>
  <si>
    <t>Car Parks       Chandos St      Expenses        RM Gen</t>
  </si>
  <si>
    <t>WDC. Car Parks. NewComCP. CEC.</t>
  </si>
  <si>
    <t>Car Parks       NewComCP        Expenses        Cleaning Contra</t>
  </si>
  <si>
    <t>WDC. Car Parks. West Rock. CEC.</t>
  </si>
  <si>
    <t>Car Parks       West Rock       Expenses        Bank Charges</t>
  </si>
  <si>
    <t>Purchase of Equ</t>
  </si>
  <si>
    <t>Car Parks       West Rock       Expenses        Purchase of Equ</t>
  </si>
  <si>
    <t>64104</t>
  </si>
  <si>
    <t>Car Parks       West Rock       Expenses        ME Elect</t>
  </si>
  <si>
    <t>WDC. Car Parks. West Gate. CEC.</t>
  </si>
  <si>
    <t>Car Parks       West Gate       Expenses        Bank Charges</t>
  </si>
  <si>
    <t>Car Parks       West Gate       Expenses        General Expense</t>
  </si>
  <si>
    <t>Car Parks       West Gate       Expenses        Purchase of Equ</t>
  </si>
  <si>
    <t>WDC. Car Parks. The Butts. CEC.</t>
  </si>
  <si>
    <t>Car Parks       The Butts       Expenses        Bank Charges</t>
  </si>
  <si>
    <t>Car Parks       The Butts       Expenses        Purchase of Equ</t>
  </si>
  <si>
    <t>WDC. Car Parks. Station Approac. CEC.</t>
  </si>
  <si>
    <t>Car Parks       Station Approac Expenses        Bank Charges</t>
  </si>
  <si>
    <t>Car Parks       Station Approac Expenses        Telephones</t>
  </si>
  <si>
    <t>Car Parks       Station Approac Expenses        Purchase of Equ</t>
  </si>
  <si>
    <t>Car Parks       St Peters       Expenses        Cleaning Contra</t>
  </si>
  <si>
    <t>Car Parks       St Peters       Expenses        Bank Charges</t>
  </si>
  <si>
    <t>Car Parks       St Peters       Expenses        Purchase of Equ</t>
  </si>
  <si>
    <t>Purchase of Agr</t>
  </si>
  <si>
    <t>WDC. Car Parks. St Peters. Purchase of Agr.</t>
  </si>
  <si>
    <t>64103</t>
  </si>
  <si>
    <t>WDC. Car Parks. St Nicholas Par. CEC.</t>
  </si>
  <si>
    <t>Car Parks       St Nicholas Par Expenses        Bank Charges</t>
  </si>
  <si>
    <t>Car Parks       St Nicholas Par Expenses        Purchase of Equ</t>
  </si>
  <si>
    <t>WDC. Car Parks. Square West. CEC.</t>
  </si>
  <si>
    <t>Car Parks       Square West     Expenses        Bank Charges</t>
  </si>
  <si>
    <t>Car Parks       Square West     Expenses        Purchase of Equ</t>
  </si>
  <si>
    <t>WDC. Car Parks. Square West. Rent.</t>
  </si>
  <si>
    <t>WDC. Car Parks. VittleDr. Impairment Loss.</t>
  </si>
  <si>
    <t>WDC. Car Parks. VittleDr. CEC.</t>
  </si>
  <si>
    <t>Car Parks       VittleDr        Expenses        Bank Charges</t>
  </si>
  <si>
    <t>Car Parks       VittleDr        Expenses        ME Elect</t>
  </si>
  <si>
    <t>WDC. Car Parks. Rosefield Stree. CEC.</t>
  </si>
  <si>
    <t>Car Parks       Rosefield Stree Expenses        Bank Charges</t>
  </si>
  <si>
    <t>Car Parks       Rosefield Stree Expenses        Purchase of Equ</t>
  </si>
  <si>
    <t>WDC. Car Parks. BrdMtClose. CEC.</t>
  </si>
  <si>
    <t>Car Parks       BrdMtClose      Expenses        Bank Charges</t>
  </si>
  <si>
    <t>Car Parks       BrdMtClose      Expenses        Purchase of Equ</t>
  </si>
  <si>
    <t>WDC. Car Parks. Adelaide Bridge. CEC.</t>
  </si>
  <si>
    <t>Car Parks       Adelaide Bridge Expenses        Bank Charges</t>
  </si>
  <si>
    <t>Car Parks       Adelaide Bridge Expenses        Purchase of Equ</t>
  </si>
  <si>
    <t>Car Parks       Adelaide Bridge Expenses        ME Elect</t>
  </si>
  <si>
    <t>WDC. Car Parks. Priory Road. CEC.</t>
  </si>
  <si>
    <t>Car Parks       Priory Road     Expenses        Bank Charges</t>
  </si>
  <si>
    <t>Car Parks       Priory Road     Expenses        Purchase of Equ</t>
  </si>
  <si>
    <t>WDC. Car Parks. Packington Plac. CEC.</t>
  </si>
  <si>
    <t>Car Parks       Packington Plac Expenses        Bank Charges</t>
  </si>
  <si>
    <t>Car Parks       Packington Plac Expenses        Purchase of Equ</t>
  </si>
  <si>
    <t>WDC. Car Parks. Packington Plac. ME Elect.</t>
  </si>
  <si>
    <t>WDC. Car Parks. New Street. CEC.</t>
  </si>
  <si>
    <t>Car Parks       New Street      Expenses        Bank Charges</t>
  </si>
  <si>
    <t>Car Parks       New Street      Expenses        Purchase of Equ</t>
  </si>
  <si>
    <t>WDC. Car Parks. Myton Fields. Impairment Loss.</t>
  </si>
  <si>
    <t>WDC. Car Parks. Myton Fields. CEC.</t>
  </si>
  <si>
    <t>Car Parks       Myton Fields    Expenses        Bank Charges</t>
  </si>
  <si>
    <t>Car Parks       Myton Fields    Expenses        Purchase of Equ</t>
  </si>
  <si>
    <t>Car Parks       Myton Fields    Expenses        ME Elect</t>
  </si>
  <si>
    <t>WDC. Car Parks. Linen Street. CEC.</t>
  </si>
  <si>
    <t>Car Parks       Linen Street    Expenses        ME Gen</t>
  </si>
  <si>
    <t>WDC. Car Parks. Covent Garden. Impairment Loss.</t>
  </si>
  <si>
    <t>WDC. Car Parks. Covent Garden. CEC.</t>
  </si>
  <si>
    <t>Car Parks       Covent Garden   Expenses        Bank Charges</t>
  </si>
  <si>
    <t>Car Parks       Covent Garden   Expenses        Stationery</t>
  </si>
  <si>
    <t>Car Parks       Covent Garden   Expenses        Purchase of Equ</t>
  </si>
  <si>
    <t>WDC. Car Parks. Covent Garden. Purchase of Agr.</t>
  </si>
  <si>
    <t>WDC. Car Parks. Covent Garden. Equipment Furni.</t>
  </si>
  <si>
    <t>Car Parks       Covent Garden   Expenses        ME Gas</t>
  </si>
  <si>
    <t>Car Parks       Court Street    Expenses        Bank Charges</t>
  </si>
  <si>
    <t>Car Parks       Court Street    Expenses        Purchase of Equ</t>
  </si>
  <si>
    <t>WDC. Car Parks. Court Street. Purchase of Agr.</t>
  </si>
  <si>
    <t>WDC. Car Parks. Court St Creati. Impairment Loss.</t>
  </si>
  <si>
    <t>WDC. Car Parks. Castle Lane. CEC.</t>
  </si>
  <si>
    <t>Car Parks       Castle Lane     Expenses        Bank Charges</t>
  </si>
  <si>
    <t>Car Parks       Castle Lane     Expenses        Purchase of Equ</t>
  </si>
  <si>
    <t>WDC. Car Parks. Bedford Street. Impairment Loss.</t>
  </si>
  <si>
    <t>WDC. Car Parks. Bedford Street. CEC.</t>
  </si>
  <si>
    <t>Car Parks       Bedford Street  Expenses        Bank Charges</t>
  </si>
  <si>
    <t>Car Parks       Bedford Street  Expenses        Purchase of Equ</t>
  </si>
  <si>
    <t>WDC. Car Parks. Bath Place. CEC.</t>
  </si>
  <si>
    <t>Car Parks       Bath Place      Expenses        Bank Charges</t>
  </si>
  <si>
    <t>Car Parks       Bath Place      Expenses        Purchase of Equ</t>
  </si>
  <si>
    <t>WDC. Car Parks. Barrack Street. CEC.</t>
  </si>
  <si>
    <t>WDC. Car Parks. Abbey Fields. CEC.</t>
  </si>
  <si>
    <t>Car Parks       Abbey Fields    Expenses        Bank Charges</t>
  </si>
  <si>
    <t>Car Parks       Abbey Fields    Expenses        Purchase of Equ</t>
  </si>
  <si>
    <t>WDC. Car Parks. Abbey End. CEC.</t>
  </si>
  <si>
    <t>Car Parks       Abbey End       Expenses        Bank Charges</t>
  </si>
  <si>
    <t>Car Parks       Abbey End       Expenses        Purchase of Equ</t>
  </si>
  <si>
    <t>RCCO to Cap Fin</t>
  </si>
  <si>
    <t>WDC. Car Parks. General. RCCO to Cap Fin.</t>
  </si>
  <si>
    <t>69310</t>
  </si>
  <si>
    <t>WDC. Car Parks. General. CEC.</t>
  </si>
  <si>
    <t>CCTV Maintance</t>
  </si>
  <si>
    <t>Car Parks       General         Expenses        CCTV Maintance</t>
  </si>
  <si>
    <t>65103</t>
  </si>
  <si>
    <t>WDC. Car Parks. General. Cont to Prov Su.</t>
  </si>
  <si>
    <t>Car Parks       General         Expenses        Publicity,  Pro</t>
  </si>
  <si>
    <t>Car Parks       General         Expenses        Bank Charges</t>
  </si>
  <si>
    <t>Subsistence Exp</t>
  </si>
  <si>
    <t>Car Parks       General         Expenses        Subsistence Exp</t>
  </si>
  <si>
    <t>64804</t>
  </si>
  <si>
    <t>IT Software</t>
  </si>
  <si>
    <t>Car Parks       General         Expenses        IT Software</t>
  </si>
  <si>
    <t>64601</t>
  </si>
  <si>
    <t>Surveys</t>
  </si>
  <si>
    <t>Car Parks       General         Expenses        Surveys</t>
  </si>
  <si>
    <t>64501</t>
  </si>
  <si>
    <t>Car Parks       General         Expenses        Consultancy</t>
  </si>
  <si>
    <t>Clothes and Uni</t>
  </si>
  <si>
    <t>Car Parks       General         Expenses        Clothes and Uni</t>
  </si>
  <si>
    <t>64300</t>
  </si>
  <si>
    <t>Car Parks       General         Expenses        Purchase of Equ</t>
  </si>
  <si>
    <t>Car Parks       General         Expenses        Electricity</t>
  </si>
  <si>
    <t>WDC. Car Parks. General. Ins Empl.</t>
  </si>
  <si>
    <t>Medical Fees</t>
  </si>
  <si>
    <t>Car Parks       General         Expenses        Medical Fees</t>
  </si>
  <si>
    <t>61504</t>
  </si>
  <si>
    <t>WDC. Car Parks. General. IAS19 Adjustmen.</t>
  </si>
  <si>
    <t>Car Parks       Hampt Rd        Expenses        Printing</t>
  </si>
  <si>
    <t>Car Parks       Hampt Rd        Expenses        Other Cleaning</t>
  </si>
  <si>
    <t>Car Parks       Chandos St      Expenses        Printing</t>
  </si>
  <si>
    <t>Car Parks       Chandos St      Expenses        Other Cleaning</t>
  </si>
  <si>
    <t>Car Parks       Chandos St      Expenses        Planned &amp; Preve</t>
  </si>
  <si>
    <t>Car Parks       West Rock       Expenses        Other Cleaning</t>
  </si>
  <si>
    <t>WDC. Car Parks. West Rock. Planned &amp; Preve.</t>
  </si>
  <si>
    <t>Car Parks       West Gate       Expenses        Other Cleaning</t>
  </si>
  <si>
    <t>WDC. Car Parks. West Gate. RM Gen.</t>
  </si>
  <si>
    <t>Car Parks       The Butts       Expenses        Other Cleaning</t>
  </si>
  <si>
    <t>Car Parks       Station Approac Expenses        Other Cleaning</t>
  </si>
  <si>
    <t>WDC. Car Parks. Station Approac. Planned &amp; Preve.</t>
  </si>
  <si>
    <t>WDC. Car Parks. St Peters. CEC.</t>
  </si>
  <si>
    <t>WDC. Car Parks. St Peters. Ins Other.</t>
  </si>
  <si>
    <t>IT Maintenance</t>
  </si>
  <si>
    <t>WDC. Car Parks. St Peters. IT Maintenance.</t>
  </si>
  <si>
    <t>64602</t>
  </si>
  <si>
    <t>Car Parks       St Peters       Expenses        Pest Control</t>
  </si>
  <si>
    <t>WDC. Car Parks. St Peters. Purchase of Sig.</t>
  </si>
  <si>
    <t>WDC. Car Parks. St Peters. Ins Premises.</t>
  </si>
  <si>
    <t>RM Remedial</t>
  </si>
  <si>
    <t>Car Parks       St Peters       Expenses        RM Remedial</t>
  </si>
  <si>
    <t>62100</t>
  </si>
  <si>
    <t>Car Parks       St Nicholas Par Expenses        Other Cleaning</t>
  </si>
  <si>
    <t>Car Parks       Square West     Expenses        Other Cleaning</t>
  </si>
  <si>
    <t>Car Parks       VittleDr        Expenses        Purchase of Equ</t>
  </si>
  <si>
    <t>Car Parks       VittleDr        Expenses        Other Cleaning</t>
  </si>
  <si>
    <t>Car Parks       Rosefield Stree Expenses        Other Cleaning</t>
  </si>
  <si>
    <t>Car Parks       BrdMtClose      Expenses        Other Cleaning</t>
  </si>
  <si>
    <t>Car Parks       Adelaide Bridge Expenses        Other Cleaning</t>
  </si>
  <si>
    <t>WDC. Car Parks. Adelaide Bridge. RM Gen.</t>
  </si>
  <si>
    <t>Car Parks       Priory Road     Expenses        Other Cleaning</t>
  </si>
  <si>
    <t>Car Parks       Packington Plac Expenses        Other Cleaning</t>
  </si>
  <si>
    <t>Car Parks       New Street      Expenses        Other Cleaning</t>
  </si>
  <si>
    <t>Car Parks       New Street      Expenses        Planned &amp; Preve</t>
  </si>
  <si>
    <t>WDC. Car Parks. Myton Fields. Equipment Furni.</t>
  </si>
  <si>
    <t>WDC. Car Parks. Linen Street. Ins Premises.</t>
  </si>
  <si>
    <t>Car Parks       Linen Street    Expenses        ME Gas</t>
  </si>
  <si>
    <t>WDC. Car Parks. Linen Street. ME Gen.</t>
  </si>
  <si>
    <t>WDC. Car Parks. Covent Garden. Ins Premises.</t>
  </si>
  <si>
    <t>Car Parks       Covent Garden   Expenses        RM Remedial</t>
  </si>
  <si>
    <t>WDC. Car Parks. Court Street. CEC.</t>
  </si>
  <si>
    <t>Car Parks       Court Street    Expenses        General Expense</t>
  </si>
  <si>
    <t>Car Parks       Court Street    Expenses        Other Cleaning</t>
  </si>
  <si>
    <t>Car Parks       Castle Lane     Expenses        Other Cleaning</t>
  </si>
  <si>
    <t>Car Parks       Bedford Street  Expenses        Other Cleaning</t>
  </si>
  <si>
    <t>Car Parks       Bath Place      Expenses        Other Cleaning</t>
  </si>
  <si>
    <t>Car Parks       Bath Place      Expenses        Planned &amp; Preve</t>
  </si>
  <si>
    <t>Car Parks       Abbey Fields    Expenses        Other Cleaning</t>
  </si>
  <si>
    <t>Car Parks       Abbey Fields    Expenses        Planned &amp; Preve</t>
  </si>
  <si>
    <t>Car Parks       Abbey End       Expenses        Other Cleaning</t>
  </si>
  <si>
    <t>WDC. Car Parks. General. Ins Other.</t>
  </si>
  <si>
    <t>Domestic Equipm</t>
  </si>
  <si>
    <t>Car Parks       General         Expenses        Domestic Equipm</t>
  </si>
  <si>
    <t>64106</t>
  </si>
  <si>
    <t>Gen Exps - Veh</t>
  </si>
  <si>
    <t>Car Parks       General         Expenses        Gen Exps - Veh</t>
  </si>
  <si>
    <t>63301</t>
  </si>
  <si>
    <t>Hired Transport</t>
  </si>
  <si>
    <t>Car Parks       General         Expenses        Hired Transport</t>
  </si>
  <si>
    <t>63300</t>
  </si>
  <si>
    <t>Car Parks       Chandos St      Expenses        Pest Control</t>
  </si>
  <si>
    <t>Car Parks       Chandos St      Expenses        ME Elect</t>
  </si>
  <si>
    <t>Car Parks       BrdMtClose      Expenses        Stationery</t>
  </si>
  <si>
    <t>Car Parks       Packington Plac Expenses        Planned &amp; Preve</t>
  </si>
  <si>
    <t>Car Parks       Myton Fields    Expenses        Equipment Furni</t>
  </si>
  <si>
    <t>Car Parks       Linen Street    Expenses        Planned &amp; Preve</t>
  </si>
  <si>
    <t>Car Parks       Covent Garden   Expenses        Surveys</t>
  </si>
  <si>
    <t>Car Parks       Abbey End       Expenses        ME Water</t>
  </si>
  <si>
    <t>Ins Travel</t>
  </si>
  <si>
    <t>63900</t>
  </si>
  <si>
    <t>Con to Prov Bui</t>
  </si>
  <si>
    <t>62950</t>
  </si>
  <si>
    <t>Cleaning Materi</t>
  </si>
  <si>
    <t>Car Parks       General         Expenses        Cleaning Materi</t>
  </si>
  <si>
    <t>62700</t>
  </si>
  <si>
    <t>Car Parks       General         Expenses        RM Remedial</t>
  </si>
  <si>
    <t>Gratuities</t>
  </si>
  <si>
    <t>Car Parks       General         Expenses        Gratuities</t>
  </si>
  <si>
    <t>61510</t>
  </si>
  <si>
    <t>Professional Su</t>
  </si>
  <si>
    <t>Car Parks       General         Expenses        Professional Su</t>
  </si>
  <si>
    <t>61502</t>
  </si>
  <si>
    <t>Overtime</t>
  </si>
  <si>
    <t>Car Parks       General         Expenses        Overtime</t>
  </si>
  <si>
    <t>61105</t>
  </si>
  <si>
    <t>Exp</t>
  </si>
  <si>
    <t>Net inc</t>
  </si>
  <si>
    <r>
      <t xml:space="preserve">Parameters: Ledger Name = </t>
    </r>
    <r>
      <rPr>
        <b/>
        <sz val="10"/>
        <color theme="1"/>
        <rFont val="Arial"/>
        <family val="2"/>
      </rPr>
      <t>24GLACT</t>
    </r>
    <r>
      <rPr>
        <sz val="10"/>
        <color theme="1"/>
        <rFont val="Arial"/>
        <family val="2"/>
      </rPr>
      <t xml:space="preserve"> , Default Ledger Type = GL , Chart Type = GL , Reconciliation Ledgers Only = False , Apply Ledger Security = True , Apply Ledger Account Security = True </t>
    </r>
  </si>
  <si>
    <r>
      <t xml:space="preserve">Parameters: Ledger Name = </t>
    </r>
    <r>
      <rPr>
        <b/>
        <sz val="10"/>
        <color theme="1"/>
        <rFont val="Arial"/>
        <family val="2"/>
      </rPr>
      <t>23GLACT</t>
    </r>
    <r>
      <rPr>
        <sz val="10"/>
        <color theme="1"/>
        <rFont val="Arial"/>
        <family val="2"/>
      </rPr>
      <t xml:space="preserve"> , Default Ledger Type = GL , Chart Type = GL , Reconciliation Ledgers Only = False , Apply Ledger Security = True , Apply Ledger Account Security = True </t>
    </r>
  </si>
  <si>
    <t>Expend</t>
  </si>
  <si>
    <t>Net</t>
  </si>
  <si>
    <r>
      <t xml:space="preserve">Parameters: Ledger Name = </t>
    </r>
    <r>
      <rPr>
        <b/>
        <sz val="10"/>
        <color theme="1"/>
        <rFont val="Arial"/>
        <family val="2"/>
      </rPr>
      <t>22GLACT</t>
    </r>
    <r>
      <rPr>
        <sz val="10"/>
        <color theme="1"/>
        <rFont val="Arial"/>
        <family val="2"/>
      </rPr>
      <t xml:space="preserve"> , Default Ledger Type = GL , Chart Type = GL , Reconciliation Ledgers Only = False , Apply Ledger Security = True , Apply Ledger Account Security = True </t>
    </r>
  </si>
  <si>
    <r>
      <t xml:space="preserve">Parameters: Ledger Name = </t>
    </r>
    <r>
      <rPr>
        <b/>
        <sz val="10"/>
        <color theme="1"/>
        <rFont val="Arial"/>
        <family val="2"/>
      </rPr>
      <t>21GLACT</t>
    </r>
    <r>
      <rPr>
        <sz val="10"/>
        <color theme="1"/>
        <rFont val="Arial"/>
        <family val="2"/>
      </rPr>
      <t xml:space="preserve"> , Default Ledger Type = GL , Chart Type = GL , Reconciliation Ledgers Only = False , Apply Ledger Security = True , Apply Ledger Account Security = True </t>
    </r>
  </si>
  <si>
    <t>Abbey End</t>
  </si>
  <si>
    <t xml:space="preserve">VittleDr </t>
  </si>
  <si>
    <t>The Butts</t>
  </si>
  <si>
    <t>West Gate</t>
  </si>
  <si>
    <t>West Rock</t>
  </si>
  <si>
    <t xml:space="preserve">Hampt Rd </t>
  </si>
  <si>
    <t>Abbey Fields</t>
  </si>
  <si>
    <t xml:space="preserve">Bath Place  </t>
  </si>
  <si>
    <t xml:space="preserve">Castle Lane </t>
  </si>
  <si>
    <t>Court Street</t>
  </si>
  <si>
    <t>Myton Fields</t>
  </si>
  <si>
    <t xml:space="preserve">New Street  </t>
  </si>
  <si>
    <t xml:space="preserve">Priory Road </t>
  </si>
  <si>
    <t xml:space="preserve">BrdMtClose  </t>
  </si>
  <si>
    <t xml:space="preserve">Square West </t>
  </si>
  <si>
    <t xml:space="preserve">Chandos St  </t>
  </si>
  <si>
    <t>Bedford Street</t>
  </si>
  <si>
    <t xml:space="preserve">Covent Garden </t>
  </si>
  <si>
    <t>Packington Plac</t>
  </si>
  <si>
    <t>Rosefield Stree</t>
  </si>
  <si>
    <t>St Nicholas Par</t>
  </si>
  <si>
    <t>Station Approac</t>
  </si>
  <si>
    <t>General</t>
  </si>
  <si>
    <t>Adelaide Bridge</t>
  </si>
  <si>
    <t>St Peters</t>
  </si>
  <si>
    <t>Inc</t>
  </si>
  <si>
    <t>24/25</t>
  </si>
  <si>
    <t>FY Estimate</t>
  </si>
  <si>
    <t>Car Parks. General. Con to Prov Bui.</t>
  </si>
  <si>
    <t>Car Parks. General. Ins Travel.</t>
  </si>
  <si>
    <t>Car Parks. General. Pest Control.</t>
  </si>
  <si>
    <t>Car Parks. General. Ins Other.</t>
  </si>
  <si>
    <t>Car Parks. Abbey End. Printing.</t>
  </si>
  <si>
    <t>Car Parks. Abbey End. Cleaning Contra.</t>
  </si>
  <si>
    <t>Car Parks. Abbey Fields. Printing.</t>
  </si>
  <si>
    <t>Car Parks. Abbey Fields. Cleaning Contra.</t>
  </si>
  <si>
    <t>Car Parks. Bath Place. Printing.</t>
  </si>
  <si>
    <t>Car Parks. Bath Place. Cleaning Contra.</t>
  </si>
  <si>
    <t>Car Parks. Bedford Street. Printing.</t>
  </si>
  <si>
    <t>Car Parks. Bedford Street. Cleaning Contra.</t>
  </si>
  <si>
    <t>Car Parks. Castle Lane. Printing.</t>
  </si>
  <si>
    <t>Car Parks. Castle Lane. Cleaning Contra.</t>
  </si>
  <si>
    <t>Car Parks. Court Street. Printing.</t>
  </si>
  <si>
    <t>Car Parks. Court Street. Cleaning Contra.</t>
  </si>
  <si>
    <t>Car Parks. Covent Garden. Ins Premises.</t>
  </si>
  <si>
    <t>Car Parks. Linen Street. Ins Premises.</t>
  </si>
  <si>
    <t>Car Parks. Myton Fields. Printing.</t>
  </si>
  <si>
    <t>Car Parks. New Street. Printing.</t>
  </si>
  <si>
    <t>Car Parks. New Street. Cleaning Contra.</t>
  </si>
  <si>
    <t>Car Parks. Packington Plac. Printing.</t>
  </si>
  <si>
    <t>Car Parks. Packington Plac. Cleaning Contra.</t>
  </si>
  <si>
    <t>Car Parks. Priory Road. Printing.</t>
  </si>
  <si>
    <t>Car Parks. Priory Road. Cleaning Contra.</t>
  </si>
  <si>
    <t>Car Parks. Adelaide Bridge. Printing.</t>
  </si>
  <si>
    <t>Car Parks. Adelaide Bridge. Cleaning Contra.</t>
  </si>
  <si>
    <t>Car Parks. BrdMtClose. Printing.</t>
  </si>
  <si>
    <t>Car Parks. BrdMtClose. Cleaning Contra.</t>
  </si>
  <si>
    <t>Car Parks. Rosefield Stree. Printing.</t>
  </si>
  <si>
    <t>Car Parks. Rosefield Stree. Cleaning Contra.</t>
  </si>
  <si>
    <t>Car Parks. VittleDr. Printing.</t>
  </si>
  <si>
    <t>Car Parks. VittleDr. Cleaning Contra.</t>
  </si>
  <si>
    <t>Car Parks. Square West. Printing.</t>
  </si>
  <si>
    <t>Car Parks. Square West. Cleaning Contra.</t>
  </si>
  <si>
    <t>Car Parks. St Nicholas Par. Cleaning Contra.</t>
  </si>
  <si>
    <t>Car Parks. St Peters. Ins Premises.</t>
  </si>
  <si>
    <t>Car Parks. St Peters. Ins Other.</t>
  </si>
  <si>
    <t>Car Parks. St Peters. Cleaning Contra.</t>
  </si>
  <si>
    <t>Car Parks. Station Approac. Printing.</t>
  </si>
  <si>
    <t>Car Parks. Station Approac. Cleaning Contra.</t>
  </si>
  <si>
    <t>Car Parks. The Butts. RM Gen.</t>
  </si>
  <si>
    <t>Car Parks. The Butts. Printing.</t>
  </si>
  <si>
    <t>Car Parks. The Butts. Cleaning Contra.</t>
  </si>
  <si>
    <t>Car Parks. West Gate. Printing.</t>
  </si>
  <si>
    <t>Car Parks. West Gate. Cleaning Contra.</t>
  </si>
  <si>
    <t>Car Parks. West Rock. Printing.</t>
  </si>
  <si>
    <t>Car Parks. West Rock. Cleaning Contra.</t>
  </si>
  <si>
    <t>Car Parks. Chandos St. Cleaning Contra.</t>
  </si>
  <si>
    <t>Car Parks. Hampt Rd. Purchase of Equ.</t>
  </si>
  <si>
    <t>Car Parks. Hampt Rd. Printing.</t>
  </si>
  <si>
    <t>Car Parks. Hampt Rd. Cleaning Contra.</t>
  </si>
  <si>
    <t>Linen Street</t>
  </si>
  <si>
    <t>23/24</t>
  </si>
  <si>
    <t>Barrack Street</t>
  </si>
  <si>
    <t xml:space="preserve">Court St Creati </t>
  </si>
  <si>
    <t>NewCom</t>
  </si>
  <si>
    <t>22/23</t>
  </si>
  <si>
    <t>Royal Priors</t>
  </si>
  <si>
    <t>21/22</t>
  </si>
  <si>
    <t>Car Park</t>
  </si>
  <si>
    <t>Warwick District Council Car Park Income &amp; Expenditure - 1 April 2021 to 25 February 2025</t>
  </si>
  <si>
    <t>Ignored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</si>
</sst>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\-#,##0.00;\-"/>
    <numFmt numFmtId="165" formatCode="d/m/yy;@"/>
    <numFmt numFmtId="166" formatCode="0.0%"/>
    <numFmt numFmtId="167" formatCode="#,##0.00;[Red]\-#,##0.00;0"/>
    <numFmt numFmtId="168" formatCode="#,##0.00_ ;[Red]\-#,##0.00\ 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FFFF"/>
      <name val="Arial"/>
      <family val="2"/>
    </font>
    <font>
      <b/>
      <sz val="14"/>
      <color rgb="FFDF6C0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0" fillId="0" borderId="0" xfId="0" applyNumberFormat="1"/>
    <xf numFmtId="164" fontId="2" fillId="2" borderId="0" xfId="0" applyNumberFormat="1" applyFont="1" applyFill="1" applyAlignment="1">
      <alignment vertical="top" wrapText="1"/>
    </xf>
    <xf numFmtId="164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vertical="top" wrapText="1"/>
    </xf>
    <xf numFmtId="164" fontId="0" fillId="0" borderId="0" xfId="0" applyNumberFormat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0" fillId="3" borderId="0" xfId="0" applyFill="1" applyAlignment="1">
      <alignment vertical="top" wrapText="1"/>
    </xf>
    <xf numFmtId="164" fontId="0" fillId="3" borderId="0" xfId="0" applyNumberFormat="1" applyFill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166" fontId="0" fillId="0" borderId="0" xfId="1" applyNumberFormat="1" applyFont="1"/>
    <xf numFmtId="167" fontId="0" fillId="0" borderId="0" xfId="0" applyNumberFormat="1"/>
    <xf numFmtId="167" fontId="0" fillId="0" borderId="0" xfId="0" applyNumberFormat="1" applyAlignment="1">
      <alignment vertical="top" wrapText="1"/>
    </xf>
    <xf numFmtId="167" fontId="1" fillId="0" borderId="1" xfId="0" applyNumberFormat="1" applyFont="1" applyBorder="1" applyAlignment="1">
      <alignment vertical="top" wrapText="1"/>
    </xf>
    <xf numFmtId="167" fontId="1" fillId="0" borderId="0" xfId="0" applyNumberFormat="1" applyFont="1" applyAlignment="1">
      <alignment vertical="top" wrapText="1"/>
    </xf>
    <xf numFmtId="167" fontId="1" fillId="0" borderId="0" xfId="0" applyNumberFormat="1" applyFont="1" applyAlignment="1">
      <alignment horizontal="right" vertical="top" wrapText="1"/>
    </xf>
    <xf numFmtId="167" fontId="2" fillId="2" borderId="0" xfId="0" applyNumberFormat="1" applyFont="1" applyFill="1" applyAlignment="1">
      <alignment vertical="top" wrapText="1"/>
    </xf>
    <xf numFmtId="0" fontId="3" fillId="0" borderId="0" xfId="0" applyFont="1"/>
    <xf numFmtId="0" fontId="1" fillId="0" borderId="0" xfId="0" applyFont="1"/>
    <xf numFmtId="0" fontId="0" fillId="0" borderId="0" xfId="0"/>
    <xf numFmtId="166" fontId="0" fillId="0" borderId="0" xfId="1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8" fontId="1" fillId="0" borderId="3" xfId="0" applyNumberFormat="1" applyFont="1" applyBorder="1"/>
    <xf numFmtId="168" fontId="0" fillId="0" borderId="4" xfId="0" applyNumberFormat="1" applyBorder="1"/>
    <xf numFmtId="164" fontId="0" fillId="3" borderId="4" xfId="0" applyNumberFormat="1" applyFill="1" applyBorder="1" applyAlignment="1">
      <alignment vertical="top" wrapText="1"/>
    </xf>
    <xf numFmtId="164" fontId="0" fillId="3" borderId="3" xfId="0" applyNumberFormat="1" applyFill="1" applyBorder="1" applyAlignment="1">
      <alignment vertical="top" wrapText="1"/>
    </xf>
    <xf numFmtId="0" fontId="0" fillId="0" borderId="0" xfId="0" quotePrefix="1"/>
    <xf numFmtId="164" fontId="0" fillId="0" borderId="3" xfId="0" applyNumberFormat="1" applyBorder="1" applyAlignment="1">
      <alignment vertical="top" wrapText="1"/>
    </xf>
    <xf numFmtId="0" fontId="0" fillId="4" borderId="0" xfId="0" applyFill="1" applyAlignment="1">
      <alignment vertical="top" wrapText="1"/>
    </xf>
    <xf numFmtId="167" fontId="0" fillId="4" borderId="0" xfId="0" applyNumberFormat="1" applyFill="1" applyAlignment="1">
      <alignment vertical="top" wrapText="1"/>
    </xf>
    <xf numFmtId="0" fontId="6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" fillId="6" borderId="7" xfId="0" quotePrefix="1" applyFont="1" applyFill="1" applyBorder="1" applyAlignment="1">
      <alignment horizontal="center"/>
    </xf>
    <xf numFmtId="0" fontId="1" fillId="6" borderId="2" xfId="0" quotePrefix="1" applyFont="1" applyFill="1" applyBorder="1" applyAlignment="1">
      <alignment horizontal="center"/>
    </xf>
    <xf numFmtId="0" fontId="1" fillId="6" borderId="8" xfId="0" quotePrefix="1" applyFont="1" applyFill="1" applyBorder="1" applyAlignment="1">
      <alignment horizontal="center"/>
    </xf>
    <xf numFmtId="0" fontId="1" fillId="7" borderId="0" xfId="0" applyFont="1" applyFill="1" applyAlignment="1">
      <alignment vertical="top" wrapText="1"/>
    </xf>
    <xf numFmtId="0" fontId="1" fillId="7" borderId="0" xfId="0" applyFont="1" applyFill="1" applyAlignment="1">
      <alignment vertical="top" wrapText="1"/>
    </xf>
    <xf numFmtId="164" fontId="1" fillId="7" borderId="0" xfId="0" applyNumberFormat="1" applyFont="1" applyFill="1" applyAlignment="1">
      <alignment vertical="top" wrapText="1"/>
    </xf>
    <xf numFmtId="0" fontId="1" fillId="7" borderId="0" xfId="0" applyFont="1" applyFill="1"/>
    <xf numFmtId="0" fontId="0" fillId="7" borderId="0" xfId="0" applyFill="1"/>
    <xf numFmtId="164" fontId="0" fillId="7" borderId="0" xfId="0" applyNumberFormat="1" applyFill="1" applyAlignment="1">
      <alignment vertical="top" wrapText="1"/>
    </xf>
    <xf numFmtId="0" fontId="0" fillId="7" borderId="0" xfId="0" applyFill="1" applyAlignment="1">
      <alignment vertical="top" wrapText="1"/>
    </xf>
    <xf numFmtId="0" fontId="2" fillId="7" borderId="0" xfId="0" applyFont="1" applyFill="1"/>
  </cellXfs>
  <cellStyles count="2">
    <cellStyle name="Normal" xfId="0" builtinId="0"/>
    <cellStyle name="Percent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25AF-7950-43A9-BEF1-46F0BF3C1701}">
  <sheetPr>
    <pageSetUpPr fitToPage="1"/>
  </sheetPr>
  <dimension ref="A1:R3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Q1"/>
    </sheetView>
  </sheetViews>
  <sheetFormatPr defaultRowHeight="12.75" x14ac:dyDescent="0.2"/>
  <cols>
    <col min="1" max="1" width="7.5703125" bestFit="1" customWidth="1"/>
    <col min="2" max="2" width="14.7109375" bestFit="1" customWidth="1"/>
    <col min="3" max="5" width="12.28515625" bestFit="1" customWidth="1"/>
    <col min="6" max="6" width="2.140625" customWidth="1"/>
    <col min="7" max="7" width="12.28515625" bestFit="1" customWidth="1"/>
    <col min="8" max="8" width="11.7109375" bestFit="1" customWidth="1"/>
    <col min="9" max="9" width="12.28515625" bestFit="1" customWidth="1"/>
    <col min="10" max="10" width="2.140625" customWidth="1"/>
    <col min="11" max="11" width="12.28515625" bestFit="1" customWidth="1"/>
    <col min="12" max="12" width="11.7109375" bestFit="1" customWidth="1"/>
    <col min="13" max="13" width="12.28515625" bestFit="1" customWidth="1"/>
    <col min="14" max="14" width="2.140625" customWidth="1"/>
    <col min="15" max="15" width="12.28515625" bestFit="1" customWidth="1"/>
    <col min="16" max="16" width="11.7109375" bestFit="1" customWidth="1"/>
    <col min="17" max="17" width="10.7109375" bestFit="1" customWidth="1"/>
  </cols>
  <sheetData>
    <row r="1" spans="1:18" ht="23.25" customHeight="1" x14ac:dyDescent="0.2">
      <c r="A1" s="38" t="s">
        <v>923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8" x14ac:dyDescent="0.2">
      <c r="A2" s="1" t="s">
        <v>2</v>
      </c>
      <c r="B2" s="1" t="s">
        <v>922</v>
      </c>
      <c r="C2" s="41" t="s">
        <v>860</v>
      </c>
      <c r="D2" s="42"/>
      <c r="E2" s="43"/>
      <c r="G2" s="41" t="s">
        <v>915</v>
      </c>
      <c r="H2" s="42"/>
      <c r="I2" s="43"/>
      <c r="K2" s="41" t="s">
        <v>919</v>
      </c>
      <c r="L2" s="42"/>
      <c r="M2" s="43"/>
      <c r="O2" s="41" t="s">
        <v>921</v>
      </c>
      <c r="P2" s="42"/>
      <c r="Q2" s="43"/>
    </row>
    <row r="3" spans="1:18" x14ac:dyDescent="0.2">
      <c r="C3" s="28" t="s">
        <v>859</v>
      </c>
      <c r="D3" s="28" t="s">
        <v>826</v>
      </c>
      <c r="E3" s="28" t="s">
        <v>831</v>
      </c>
      <c r="G3" s="28" t="s">
        <v>859</v>
      </c>
      <c r="H3" s="28" t="s">
        <v>826</v>
      </c>
      <c r="I3" s="28" t="s">
        <v>831</v>
      </c>
      <c r="K3" s="28" t="s">
        <v>859</v>
      </c>
      <c r="L3" s="28" t="s">
        <v>826</v>
      </c>
      <c r="M3" s="28" t="s">
        <v>831</v>
      </c>
      <c r="O3" s="28" t="s">
        <v>859</v>
      </c>
      <c r="P3" s="28" t="s">
        <v>826</v>
      </c>
      <c r="Q3" s="28" t="s">
        <v>831</v>
      </c>
    </row>
    <row r="4" spans="1:18" x14ac:dyDescent="0.2">
      <c r="A4" t="s">
        <v>7</v>
      </c>
      <c r="B4" t="s">
        <v>856</v>
      </c>
      <c r="C4" s="11">
        <f>'CP inc 24-25'!G7</f>
        <v>-41953.919999999998</v>
      </c>
      <c r="D4" s="11">
        <f>'CP exp 24-25'!G7</f>
        <v>400538.54</v>
      </c>
      <c r="E4" s="11">
        <f>C4+D4</f>
        <v>358584.62</v>
      </c>
      <c r="F4" s="11"/>
      <c r="G4" s="11">
        <f>VLOOKUP($A4,'CP inc 23-24'!$I$7:$J$121,2,FALSE)</f>
        <v>-9750.81</v>
      </c>
      <c r="H4" s="11">
        <f>VLOOKUP($A4,'CP exp 23-24'!$I$7:$J$374,2,FALSE)</f>
        <v>174142.76</v>
      </c>
      <c r="I4" s="11">
        <f>G4+H4</f>
        <v>164391.95000000001</v>
      </c>
      <c r="J4" s="11"/>
      <c r="K4" s="11">
        <f>VLOOKUP($A4,'CP inc 22-23'!$I$7:$J$121,2,FALSE)</f>
        <v>-13570.33</v>
      </c>
      <c r="L4" s="11">
        <f>VLOOKUP($A4,'CP exp 22-23'!$I$7:$J$374,2,FALSE)</f>
        <v>168075.1</v>
      </c>
      <c r="M4" s="11">
        <f>K4+L4</f>
        <v>154504.77000000002</v>
      </c>
      <c r="N4" s="11"/>
      <c r="O4" s="11">
        <f>VLOOKUP($A4,'CP inc 21-22'!$I$7:$J$131,2,FALSE)</f>
        <v>-15630.5</v>
      </c>
      <c r="P4" s="11">
        <f>VLOOKUP($A4,'CP exp 21-22'!$I$7:$J$374,2,FALSE)</f>
        <v>113965.26</v>
      </c>
      <c r="Q4" s="11">
        <f>O4+P4</f>
        <v>98334.76</v>
      </c>
      <c r="R4" s="11"/>
    </row>
    <row r="5" spans="1:18" x14ac:dyDescent="0.2">
      <c r="A5" t="s">
        <v>8</v>
      </c>
      <c r="B5" t="s">
        <v>834</v>
      </c>
      <c r="C5" s="11">
        <f>'CP inc 24-25'!G13</f>
        <v>-430072.39</v>
      </c>
      <c r="D5" s="11">
        <f>'CP exp 24-25'!G43</f>
        <v>77284.63</v>
      </c>
      <c r="E5" s="11">
        <f t="shared" ref="E5:E33" si="0">C5+D5</f>
        <v>-352787.76</v>
      </c>
      <c r="F5" s="11"/>
      <c r="G5" s="11">
        <f>VLOOKUP(A5,'CP inc 23-24'!$I$7:$J$121,2,FALSE)</f>
        <v>-416701.67</v>
      </c>
      <c r="H5" s="11">
        <f>VLOOKUP($A5,'CP exp 23-24'!$I$7:$J$374,2,FALSE)</f>
        <v>106520.75</v>
      </c>
      <c r="I5" s="11">
        <f t="shared" ref="I5:I33" si="1">G5+H5</f>
        <v>-310180.92</v>
      </c>
      <c r="J5" s="11"/>
      <c r="K5" s="11">
        <f>VLOOKUP($A5,'CP inc 22-23'!$I$7:$J$121,2,FALSE)</f>
        <v>-387481.24</v>
      </c>
      <c r="L5" s="11">
        <f>VLOOKUP($A5,'CP exp 22-23'!$I$7:$J$374,2,FALSE)</f>
        <v>111611.79</v>
      </c>
      <c r="M5" s="11">
        <f t="shared" ref="M5:M33" si="2">K5+L5</f>
        <v>-275869.45</v>
      </c>
      <c r="N5" s="11"/>
      <c r="O5" s="11">
        <f>VLOOKUP($A5,'CP inc 21-22'!$I$7:$J$131,2,FALSE)</f>
        <v>-356569.45</v>
      </c>
      <c r="P5" s="11">
        <f>VLOOKUP($A5,'CP exp 21-22'!$I$7:$J$374,2,FALSE)</f>
        <v>160641.97</v>
      </c>
      <c r="Q5" s="11">
        <f t="shared" ref="Q5:Q33" si="3">O5+P5</f>
        <v>-195927.48</v>
      </c>
      <c r="R5" s="11"/>
    </row>
    <row r="6" spans="1:18" x14ac:dyDescent="0.2">
      <c r="A6" t="s">
        <v>9</v>
      </c>
      <c r="B6" t="s">
        <v>840</v>
      </c>
      <c r="C6" s="11">
        <f>'CP inc 24-25'!G18</f>
        <v>-63268.79</v>
      </c>
      <c r="D6" s="11">
        <f>'CP exp 24-25'!G54</f>
        <v>23026.12</v>
      </c>
      <c r="E6" s="11">
        <f t="shared" si="0"/>
        <v>-40242.67</v>
      </c>
      <c r="F6" s="11"/>
      <c r="G6" s="11">
        <f>VLOOKUP(A6,'CP inc 23-24'!$I$7:$J$121,2,FALSE)</f>
        <v>-53526.25</v>
      </c>
      <c r="H6" s="11">
        <f>VLOOKUP($A6,'CP exp 23-24'!$I$7:$J$374,2,FALSE)</f>
        <v>21974.7</v>
      </c>
      <c r="I6" s="11">
        <f t="shared" si="1"/>
        <v>-31551.55</v>
      </c>
      <c r="J6" s="11"/>
      <c r="K6" s="11">
        <f>VLOOKUP($A6,'CP inc 22-23'!$I$7:$J$121,2,FALSE)</f>
        <v>-52803.97</v>
      </c>
      <c r="L6" s="11">
        <f>VLOOKUP($A6,'CP exp 22-23'!$I$7:$J$374,2,FALSE)</f>
        <v>34198.559999999998</v>
      </c>
      <c r="M6" s="11">
        <f t="shared" si="2"/>
        <v>-18605.410000000003</v>
      </c>
      <c r="N6" s="11"/>
      <c r="O6" s="11">
        <f>VLOOKUP($A6,'CP inc 21-22'!$I$7:$J$131,2,FALSE)</f>
        <v>-45507.33</v>
      </c>
      <c r="P6" s="11">
        <f>VLOOKUP($A6,'CP exp 21-22'!$I$7:$J$374,2,FALSE)</f>
        <v>48836.11</v>
      </c>
      <c r="Q6" s="11">
        <f t="shared" si="3"/>
        <v>3328.7799999999988</v>
      </c>
      <c r="R6" s="11"/>
    </row>
    <row r="7" spans="1:18" x14ac:dyDescent="0.2">
      <c r="A7" t="s">
        <v>154</v>
      </c>
      <c r="B7" t="s">
        <v>916</v>
      </c>
      <c r="C7" s="11"/>
      <c r="D7" s="11"/>
      <c r="E7" s="11">
        <f t="shared" si="0"/>
        <v>0</v>
      </c>
      <c r="F7" s="11"/>
      <c r="G7" s="11">
        <f>VLOOKUP(A7,'CP inc 23-24'!$I$7:$J$121,2,FALSE)</f>
        <v>-2480</v>
      </c>
      <c r="H7" s="11">
        <f>VLOOKUP($A7,'CP exp 23-24'!$I$7:$J$374,2,FALSE)</f>
        <v>900</v>
      </c>
      <c r="I7" s="11">
        <f t="shared" si="1"/>
        <v>-1580</v>
      </c>
      <c r="J7" s="11"/>
      <c r="K7" s="11">
        <f>VLOOKUP($A7,'CP inc 22-23'!$I$7:$J$121,2,FALSE)</f>
        <v>-7629</v>
      </c>
      <c r="L7" s="11">
        <f>VLOOKUP($A7,'CP exp 22-23'!$I$7:$J$374,2,FALSE)</f>
        <v>3370.14</v>
      </c>
      <c r="M7" s="11">
        <f t="shared" si="2"/>
        <v>-4258.8600000000006</v>
      </c>
      <c r="N7" s="11"/>
      <c r="O7" s="11">
        <f>VLOOKUP($A7,'CP inc 21-22'!$I$7:$J$131,2,FALSE)</f>
        <v>-6154.7</v>
      </c>
      <c r="P7" s="11">
        <f>VLOOKUP($A7,'CP exp 21-22'!$I$7:$J$374,2,FALSE)</f>
        <v>4410.5</v>
      </c>
      <c r="Q7" s="11">
        <f t="shared" si="3"/>
        <v>-1744.1999999999998</v>
      </c>
      <c r="R7" s="11"/>
    </row>
    <row r="8" spans="1:18" x14ac:dyDescent="0.2">
      <c r="A8" t="s">
        <v>10</v>
      </c>
      <c r="B8" t="s">
        <v>841</v>
      </c>
      <c r="C8" s="11">
        <f>'CP inc 24-25'!G22</f>
        <v>-94003.15</v>
      </c>
      <c r="D8" s="11">
        <f>'CP exp 24-25'!G61</f>
        <v>14631.34</v>
      </c>
      <c r="E8" s="11">
        <f t="shared" si="0"/>
        <v>-79371.81</v>
      </c>
      <c r="F8" s="11"/>
      <c r="G8" s="11">
        <f>VLOOKUP(A8,'CP inc 23-24'!$I$7:$J$121,2,FALSE)</f>
        <v>-90320.6</v>
      </c>
      <c r="H8" s="11">
        <f>VLOOKUP($A8,'CP exp 23-24'!$I$7:$J$374,2,FALSE)</f>
        <v>20221.560000000001</v>
      </c>
      <c r="I8" s="11">
        <f t="shared" si="1"/>
        <v>-70099.040000000008</v>
      </c>
      <c r="J8" s="11"/>
      <c r="K8" s="11">
        <f>VLOOKUP($A8,'CP inc 22-23'!$I$7:$J$121,2,FALSE)</f>
        <v>-80384.600000000006</v>
      </c>
      <c r="L8" s="11">
        <f>VLOOKUP($A8,'CP exp 22-23'!$I$7:$J$374,2,FALSE)</f>
        <v>23788.49</v>
      </c>
      <c r="M8" s="11">
        <f t="shared" si="2"/>
        <v>-56596.11</v>
      </c>
      <c r="N8" s="11"/>
      <c r="O8" s="11">
        <f>VLOOKUP($A8,'CP inc 21-22'!$I$7:$J$131,2,FALSE)</f>
        <v>-53394.96</v>
      </c>
      <c r="P8" s="11">
        <f>VLOOKUP($A8,'CP exp 21-22'!$I$7:$J$374,2,FALSE)</f>
        <v>34140.480000000003</v>
      </c>
      <c r="Q8" s="11">
        <f t="shared" si="3"/>
        <v>-19254.479999999996</v>
      </c>
      <c r="R8" s="11"/>
    </row>
    <row r="9" spans="1:18" x14ac:dyDescent="0.2">
      <c r="A9" t="s">
        <v>11</v>
      </c>
      <c r="B9" t="s">
        <v>850</v>
      </c>
      <c r="C9" s="11">
        <f>'CP inc 24-25'!G26</f>
        <v>-192802.97</v>
      </c>
      <c r="D9" s="11">
        <f>'CP exp 24-25'!G69</f>
        <v>71570.740000000005</v>
      </c>
      <c r="E9" s="11">
        <f t="shared" si="0"/>
        <v>-121232.23</v>
      </c>
      <c r="F9" s="11"/>
      <c r="G9" s="11">
        <f>VLOOKUP(A9,'CP inc 23-24'!$I$7:$J$121,2,FALSE)</f>
        <v>-205153.86</v>
      </c>
      <c r="H9" s="11">
        <f>VLOOKUP($A9,'CP exp 23-24'!$I$7:$J$374,2,FALSE)</f>
        <v>126975.25</v>
      </c>
      <c r="I9" s="11">
        <f t="shared" si="1"/>
        <v>-78178.609999999986</v>
      </c>
      <c r="J9" s="11"/>
      <c r="K9" s="11">
        <f>VLOOKUP($A9,'CP inc 22-23'!$I$7:$J$121,2,FALSE)</f>
        <v>-177515.12</v>
      </c>
      <c r="L9" s="11">
        <f>VLOOKUP($A9,'CP exp 22-23'!$I$7:$J$374,2,FALSE)</f>
        <v>100897.75</v>
      </c>
      <c r="M9" s="11">
        <f t="shared" si="2"/>
        <v>-76617.37</v>
      </c>
      <c r="N9" s="11"/>
      <c r="O9" s="11">
        <f>VLOOKUP($A9,'CP inc 21-22'!$I$7:$J$131,2,FALSE)</f>
        <v>-139865.38</v>
      </c>
      <c r="P9" s="11">
        <f>VLOOKUP($A9,'CP exp 21-22'!$I$7:$J$374,2,FALSE)</f>
        <v>149445.21</v>
      </c>
      <c r="Q9" s="11">
        <f t="shared" si="3"/>
        <v>9579.8299999999872</v>
      </c>
      <c r="R9" s="11"/>
    </row>
    <row r="10" spans="1:18" x14ac:dyDescent="0.2">
      <c r="A10" t="s">
        <v>12</v>
      </c>
      <c r="B10" t="s">
        <v>842</v>
      </c>
      <c r="C10" s="11">
        <f>'CP inc 24-25'!G30</f>
        <v>-50506.45</v>
      </c>
      <c r="D10" s="11">
        <f>'CP exp 24-25'!G79</f>
        <v>19456.02</v>
      </c>
      <c r="E10" s="11">
        <f t="shared" si="0"/>
        <v>-31050.429999999997</v>
      </c>
      <c r="F10" s="11"/>
      <c r="G10" s="11">
        <f>VLOOKUP(A10,'CP inc 23-24'!$I$7:$J$121,2,FALSE)</f>
        <v>-54094.92</v>
      </c>
      <c r="H10" s="11">
        <f>VLOOKUP($A10,'CP exp 23-24'!$I$7:$J$374,2,FALSE)</f>
        <v>25315.73</v>
      </c>
      <c r="I10" s="11">
        <f t="shared" si="1"/>
        <v>-28779.19</v>
      </c>
      <c r="J10" s="11"/>
      <c r="K10" s="11">
        <f>VLOOKUP($A10,'CP inc 22-23'!$I$7:$J$121,2,FALSE)</f>
        <v>-48070.77</v>
      </c>
      <c r="L10" s="11">
        <f>VLOOKUP($A10,'CP exp 22-23'!$I$7:$J$374,2,FALSE)</f>
        <v>30205.35</v>
      </c>
      <c r="M10" s="11">
        <f t="shared" si="2"/>
        <v>-17865.419999999998</v>
      </c>
      <c r="N10" s="11"/>
      <c r="O10" s="11">
        <f>VLOOKUP($A10,'CP inc 21-22'!$I$7:$J$131,2,FALSE)</f>
        <v>-39776.53</v>
      </c>
      <c r="P10" s="11">
        <f>VLOOKUP($A10,'CP exp 21-22'!$I$7:$J$374,2,FALSE)</f>
        <v>28312.63</v>
      </c>
      <c r="Q10" s="11">
        <f t="shared" si="3"/>
        <v>-11463.899999999998</v>
      </c>
      <c r="R10" s="11"/>
    </row>
    <row r="11" spans="1:18" x14ac:dyDescent="0.2">
      <c r="A11" t="s">
        <v>150</v>
      </c>
      <c r="B11" t="s">
        <v>917</v>
      </c>
      <c r="C11" s="11"/>
      <c r="D11" s="11"/>
      <c r="E11" s="11">
        <f t="shared" si="0"/>
        <v>0</v>
      </c>
      <c r="F11" s="11"/>
      <c r="G11" s="11"/>
      <c r="H11" s="11">
        <f>VLOOKUP($A11,'CP exp 23-24'!$I$7:$J$374,2,FALSE)</f>
        <v>9551.82</v>
      </c>
      <c r="I11" s="11">
        <f t="shared" si="1"/>
        <v>9551.82</v>
      </c>
      <c r="J11" s="11"/>
      <c r="K11" s="11">
        <f>VLOOKUP($A11,'CP inc 22-23'!$I$7:$J$121,2,FALSE)</f>
        <v>-2209</v>
      </c>
      <c r="L11" s="11">
        <f>VLOOKUP($A11,'CP exp 22-23'!$I$7:$J$374,2,FALSE)</f>
        <v>210380.78</v>
      </c>
      <c r="M11" s="11">
        <f t="shared" si="2"/>
        <v>208171.78</v>
      </c>
      <c r="N11" s="11"/>
      <c r="O11" s="11">
        <f>VLOOKUP($A11,'CP inc 21-22'!$I$7:$J$131,2,FALSE)</f>
        <v>-383455.1</v>
      </c>
      <c r="P11" s="11">
        <f>VLOOKUP($A11,'CP exp 21-22'!$I$7:$J$374,2,FALSE)</f>
        <v>165144.5</v>
      </c>
      <c r="Q11" s="11">
        <f t="shared" si="3"/>
        <v>-218310.59999999998</v>
      </c>
      <c r="R11" s="11"/>
    </row>
    <row r="12" spans="1:18" x14ac:dyDescent="0.2">
      <c r="A12" t="s">
        <v>13</v>
      </c>
      <c r="B12" t="s">
        <v>843</v>
      </c>
      <c r="C12" s="11">
        <f>'CP inc 24-25'!G33</f>
        <v>-21682.45</v>
      </c>
      <c r="D12" s="11">
        <f>'CP exp 24-25'!G88</f>
        <v>20312.59</v>
      </c>
      <c r="E12" s="11">
        <f t="shared" si="0"/>
        <v>-1369.8600000000006</v>
      </c>
      <c r="F12" s="11"/>
      <c r="G12" s="11">
        <f>VLOOKUP(A12,'CP inc 23-24'!$I$7:$J$121,2,FALSE)</f>
        <v>-44804.61</v>
      </c>
      <c r="H12" s="11">
        <f>VLOOKUP($A12,'CP exp 23-24'!$I$7:$J$374,2,FALSE)</f>
        <v>24709.05</v>
      </c>
      <c r="I12" s="11">
        <f t="shared" si="1"/>
        <v>-20095.560000000001</v>
      </c>
      <c r="J12" s="11"/>
      <c r="K12" s="11">
        <f>VLOOKUP($A12,'CP inc 22-23'!$I$7:$J$121,2,FALSE)</f>
        <v>-46488.24</v>
      </c>
      <c r="L12" s="11">
        <f>VLOOKUP($A12,'CP exp 22-23'!$I$7:$J$374,2,FALSE)</f>
        <v>28381.4</v>
      </c>
      <c r="M12" s="11">
        <f t="shared" si="2"/>
        <v>-18106.839999999997</v>
      </c>
      <c r="N12" s="11"/>
      <c r="O12" s="11">
        <f>VLOOKUP($A12,'CP inc 21-22'!$I$7:$J$131,2,FALSE)</f>
        <v>-21690.41</v>
      </c>
      <c r="P12" s="11">
        <f>VLOOKUP($A12,'CP exp 21-22'!$I$7:$J$374,2,FALSE)</f>
        <v>26681.38</v>
      </c>
      <c r="Q12" s="11">
        <f t="shared" si="3"/>
        <v>4990.9700000000012</v>
      </c>
      <c r="R12" s="11"/>
    </row>
    <row r="13" spans="1:18" x14ac:dyDescent="0.2">
      <c r="A13" t="s">
        <v>14</v>
      </c>
      <c r="B13" t="s">
        <v>851</v>
      </c>
      <c r="C13" s="11">
        <f>'CP inc 24-25'!G38</f>
        <v>-178477.29</v>
      </c>
      <c r="D13" s="11">
        <f>'CP exp 24-25'!G95</f>
        <v>246749.68</v>
      </c>
      <c r="E13" s="11">
        <f t="shared" si="0"/>
        <v>68272.389999999985</v>
      </c>
      <c r="F13" s="11"/>
      <c r="G13" s="11">
        <f>VLOOKUP(A13,'CP inc 23-24'!$I$7:$J$121,2,FALSE)</f>
        <v>-200476.86</v>
      </c>
      <c r="H13" s="11">
        <f>VLOOKUP($A13,'CP exp 23-24'!$I$7:$J$374,2,FALSE)</f>
        <v>185236.71</v>
      </c>
      <c r="I13" s="11">
        <f t="shared" si="1"/>
        <v>-15240.149999999994</v>
      </c>
      <c r="J13" s="11"/>
      <c r="K13" s="11">
        <f>VLOOKUP($A13,'CP inc 22-23'!$I$7:$J$121,2,FALSE)</f>
        <v>-372337.57</v>
      </c>
      <c r="L13" s="11">
        <f>VLOOKUP($A13,'CP exp 22-23'!$I$7:$J$374,2,FALSE)</f>
        <v>164330.28</v>
      </c>
      <c r="M13" s="11">
        <f t="shared" si="2"/>
        <v>-208007.29</v>
      </c>
      <c r="N13" s="11"/>
      <c r="O13" s="11">
        <f>VLOOKUP($A13,'CP inc 21-22'!$I$7:$J$131,2,FALSE)</f>
        <v>-424955.61</v>
      </c>
      <c r="P13" s="11">
        <f>VLOOKUP($A13,'CP exp 21-22'!$I$7:$J$374,2,FALSE)</f>
        <v>377342.83</v>
      </c>
      <c r="Q13" s="11">
        <f t="shared" si="3"/>
        <v>-47612.77999999997</v>
      </c>
      <c r="R13" s="11"/>
    </row>
    <row r="14" spans="1:18" x14ac:dyDescent="0.2">
      <c r="A14" s="34" t="s">
        <v>145</v>
      </c>
      <c r="B14" t="s">
        <v>914</v>
      </c>
      <c r="C14" s="11"/>
      <c r="D14" s="11">
        <f>'CP exp 24-25'!G107</f>
        <v>32605.02</v>
      </c>
      <c r="E14" s="11">
        <f t="shared" si="0"/>
        <v>32605.02</v>
      </c>
      <c r="F14" s="11"/>
      <c r="G14" s="11">
        <f>VLOOKUP(A14,'CP inc 23-24'!$I$7:$J$121,2,FALSE)</f>
        <v>-130</v>
      </c>
      <c r="H14" s="11">
        <f>VLOOKUP($A14,'CP exp 23-24'!$I$7:$J$374,2,FALSE)</f>
        <v>45525.3</v>
      </c>
      <c r="I14" s="11">
        <f t="shared" si="1"/>
        <v>45395.3</v>
      </c>
      <c r="J14" s="11"/>
      <c r="K14" s="11">
        <f>VLOOKUP($A14,'CP inc 22-23'!$I$7:$J$121,2,FALSE)</f>
        <v>-200</v>
      </c>
      <c r="L14" s="11">
        <f>VLOOKUP($A14,'CP exp 22-23'!$I$7:$J$374,2,FALSE)</f>
        <v>51868.99</v>
      </c>
      <c r="M14" s="11">
        <f t="shared" si="2"/>
        <v>51668.99</v>
      </c>
      <c r="N14" s="11"/>
      <c r="O14" s="11">
        <f>VLOOKUP($A14,'CP inc 21-22'!$I$7:$J$131,2,FALSE)</f>
        <v>-21400.67</v>
      </c>
      <c r="P14" s="11">
        <f>VLOOKUP($A14,'CP exp 21-22'!$I$7:$J$374,2,FALSE)</f>
        <v>365463.03</v>
      </c>
      <c r="Q14" s="11">
        <f t="shared" si="3"/>
        <v>344062.36000000004</v>
      </c>
      <c r="R14" s="11"/>
    </row>
    <row r="15" spans="1:18" x14ac:dyDescent="0.2">
      <c r="A15" t="s">
        <v>15</v>
      </c>
      <c r="B15" t="s">
        <v>844</v>
      </c>
      <c r="C15" s="11">
        <f>'CP inc 24-25'!G41</f>
        <v>-71700.009999999995</v>
      </c>
      <c r="D15" s="11">
        <f>'CP exp 24-25'!G117</f>
        <v>12609.03</v>
      </c>
      <c r="E15" s="11">
        <f>C15+D14</f>
        <v>-39094.989999999991</v>
      </c>
      <c r="F15" s="11"/>
      <c r="G15" s="11">
        <f>VLOOKUP(A15,'CP inc 23-24'!$I$7:$J$121,2,FALSE)</f>
        <v>-56609.09</v>
      </c>
      <c r="H15" s="11">
        <f>VLOOKUP($A15,'CP exp 23-24'!$I$7:$J$374,2,FALSE)</f>
        <v>12431.37</v>
      </c>
      <c r="I15" s="11">
        <f t="shared" si="1"/>
        <v>-44177.719999999994</v>
      </c>
      <c r="J15" s="11"/>
      <c r="K15" s="11">
        <f>VLOOKUP($A15,'CP inc 22-23'!$I$7:$J$121,2,FALSE)</f>
        <v>-57046.3</v>
      </c>
      <c r="L15" s="11">
        <f>VLOOKUP($A15,'CP exp 22-23'!$I$7:$J$374,2,FALSE)</f>
        <v>17917.5</v>
      </c>
      <c r="M15" s="11">
        <f t="shared" si="2"/>
        <v>-39128.800000000003</v>
      </c>
      <c r="N15" s="11"/>
      <c r="O15" s="11">
        <f>VLOOKUP($A15,'CP inc 21-22'!$I$7:$J$131,2,FALSE)</f>
        <v>-60495.15</v>
      </c>
      <c r="P15" s="11">
        <f>VLOOKUP($A15,'CP exp 21-22'!$I$7:$J$374,2,FALSE)</f>
        <v>14415.03</v>
      </c>
      <c r="Q15" s="11">
        <f t="shared" si="3"/>
        <v>-46080.12</v>
      </c>
      <c r="R15" s="11"/>
    </row>
    <row r="16" spans="1:18" x14ac:dyDescent="0.2">
      <c r="A16" t="s">
        <v>16</v>
      </c>
      <c r="B16" t="s">
        <v>845</v>
      </c>
      <c r="C16" s="11">
        <f>'CP inc 24-25'!G44</f>
        <v>-124172.49</v>
      </c>
      <c r="D16" s="11">
        <f>'CP exp 24-25'!G123</f>
        <v>25403.82</v>
      </c>
      <c r="E16" s="11">
        <f t="shared" si="0"/>
        <v>-98768.670000000013</v>
      </c>
      <c r="F16" s="11"/>
      <c r="G16" s="11">
        <f>VLOOKUP(A16,'CP inc 23-24'!$I$7:$J$121,2,FALSE)</f>
        <v>-129609.43</v>
      </c>
      <c r="H16" s="11">
        <f>VLOOKUP($A16,'CP exp 23-24'!$I$7:$J$374,2,FALSE)</f>
        <v>40375.35</v>
      </c>
      <c r="I16" s="11">
        <f t="shared" si="1"/>
        <v>-89234.079999999987</v>
      </c>
      <c r="J16" s="11"/>
      <c r="K16" s="11">
        <f>VLOOKUP($A16,'CP inc 22-23'!$I$7:$J$121,2,FALSE)</f>
        <v>-109392.52</v>
      </c>
      <c r="L16" s="11">
        <f>VLOOKUP($A16,'CP exp 22-23'!$I$7:$J$374,2,FALSE)</f>
        <v>45353.32</v>
      </c>
      <c r="M16" s="11">
        <f t="shared" si="2"/>
        <v>-64039.200000000004</v>
      </c>
      <c r="N16" s="11"/>
      <c r="O16" s="11">
        <f>VLOOKUP($A16,'CP inc 21-22'!$I$7:$J$131,2,FALSE)</f>
        <v>-93242.55</v>
      </c>
      <c r="P16" s="11">
        <f>VLOOKUP($A16,'CP exp 21-22'!$I$7:$J$374,2,FALSE)</f>
        <v>43372.42</v>
      </c>
      <c r="Q16" s="11">
        <f t="shared" si="3"/>
        <v>-49870.130000000005</v>
      </c>
      <c r="R16" s="11"/>
    </row>
    <row r="17" spans="1:18" x14ac:dyDescent="0.2">
      <c r="A17" t="s">
        <v>17</v>
      </c>
      <c r="B17" t="s">
        <v>852</v>
      </c>
      <c r="C17" s="11">
        <f>'CP inc 24-25'!G47</f>
        <v>-41398.93</v>
      </c>
      <c r="D17" s="11">
        <f>'CP exp 24-25'!G131</f>
        <v>16436.64</v>
      </c>
      <c r="E17" s="11">
        <f t="shared" si="0"/>
        <v>-24962.29</v>
      </c>
      <c r="F17" s="11"/>
      <c r="G17" s="11">
        <f>VLOOKUP(A17,'CP inc 23-24'!$I$7:$J$121,2,FALSE)</f>
        <v>-42082.42</v>
      </c>
      <c r="H17" s="11">
        <f>VLOOKUP($A17,'CP exp 23-24'!$I$7:$J$374,2,FALSE)</f>
        <v>17463.59</v>
      </c>
      <c r="I17" s="11">
        <f t="shared" si="1"/>
        <v>-24618.829999999998</v>
      </c>
      <c r="J17" s="11"/>
      <c r="K17" s="11">
        <f>VLOOKUP($A17,'CP inc 22-23'!$I$7:$J$121,2,FALSE)</f>
        <v>-47969.52</v>
      </c>
      <c r="L17" s="11">
        <f>VLOOKUP($A17,'CP exp 22-23'!$I$7:$J$374,2,FALSE)</f>
        <v>17639.490000000002</v>
      </c>
      <c r="M17" s="11">
        <f t="shared" si="2"/>
        <v>-30330.029999999995</v>
      </c>
      <c r="N17" s="11"/>
      <c r="O17" s="11">
        <f>VLOOKUP($A17,'CP inc 21-22'!$I$7:$J$131,2,FALSE)</f>
        <v>-38400.75</v>
      </c>
      <c r="P17" s="11">
        <f>VLOOKUP($A17,'CP exp 21-22'!$I$7:$J$374,2,FALSE)</f>
        <v>20990.18</v>
      </c>
      <c r="Q17" s="11">
        <f t="shared" si="3"/>
        <v>-17410.57</v>
      </c>
      <c r="R17" s="11"/>
    </row>
    <row r="18" spans="1:18" x14ac:dyDescent="0.2">
      <c r="A18" t="s">
        <v>18</v>
      </c>
      <c r="B18" t="s">
        <v>846</v>
      </c>
      <c r="C18" s="11">
        <f>'CP inc 24-25'!G50</f>
        <v>-91149.24</v>
      </c>
      <c r="D18" s="11">
        <f>'CP exp 24-25'!G139</f>
        <v>15950.05</v>
      </c>
      <c r="E18" s="11">
        <f t="shared" si="0"/>
        <v>-75199.19</v>
      </c>
      <c r="F18" s="11"/>
      <c r="G18" s="11">
        <f>VLOOKUP(A18,'CP inc 23-24'!$I$7:$J$121,2,FALSE)</f>
        <v>-97282.39</v>
      </c>
      <c r="H18" s="11">
        <f>VLOOKUP($A18,'CP exp 23-24'!$I$7:$J$374,2,FALSE)</f>
        <v>25501.79</v>
      </c>
      <c r="I18" s="11">
        <f t="shared" si="1"/>
        <v>-71780.600000000006</v>
      </c>
      <c r="J18" s="11"/>
      <c r="K18" s="11">
        <f>VLOOKUP($A18,'CP inc 22-23'!$I$7:$J$121,2,FALSE)</f>
        <v>-86828.42</v>
      </c>
      <c r="L18" s="11">
        <f>VLOOKUP($A18,'CP exp 22-23'!$I$7:$J$374,2,FALSE)</f>
        <v>40210.14</v>
      </c>
      <c r="M18" s="11">
        <f t="shared" si="2"/>
        <v>-46618.28</v>
      </c>
      <c r="N18" s="11"/>
      <c r="O18" s="11">
        <f>VLOOKUP($A18,'CP inc 21-22'!$I$7:$J$131,2,FALSE)</f>
        <v>-69032.81</v>
      </c>
      <c r="P18" s="11">
        <f>VLOOKUP($A18,'CP exp 21-22'!$I$7:$J$374,2,FALSE)</f>
        <v>43363.41</v>
      </c>
      <c r="Q18" s="11">
        <f t="shared" si="3"/>
        <v>-25669.399999999994</v>
      </c>
      <c r="R18" s="11"/>
    </row>
    <row r="19" spans="1:18" x14ac:dyDescent="0.2">
      <c r="A19" t="s">
        <v>19</v>
      </c>
      <c r="B19" t="s">
        <v>857</v>
      </c>
      <c r="C19" s="11">
        <f>'CP inc 24-25'!G54</f>
        <v>-33623.72</v>
      </c>
      <c r="D19" s="11">
        <f>'CP exp 24-25'!G147</f>
        <v>15628.35</v>
      </c>
      <c r="E19" s="11">
        <f t="shared" si="0"/>
        <v>-17995.370000000003</v>
      </c>
      <c r="F19" s="11"/>
      <c r="G19" s="11">
        <f>VLOOKUP(A19,'CP inc 23-24'!$I$7:$J$121,2,FALSE)</f>
        <v>-50617.17</v>
      </c>
      <c r="H19" s="11">
        <f>VLOOKUP($A19,'CP exp 23-24'!$I$7:$J$374,2,FALSE)</f>
        <v>15074.04</v>
      </c>
      <c r="I19" s="11">
        <f t="shared" si="1"/>
        <v>-35543.129999999997</v>
      </c>
      <c r="J19" s="11"/>
      <c r="K19" s="11">
        <f>VLOOKUP($A19,'CP inc 22-23'!$I$7:$J$121,2,FALSE)</f>
        <v>-30887.37</v>
      </c>
      <c r="L19" s="11">
        <f>VLOOKUP($A19,'CP exp 22-23'!$I$7:$J$374,2,FALSE)</f>
        <v>16225.33</v>
      </c>
      <c r="M19" s="11">
        <f t="shared" si="2"/>
        <v>-14662.039999999999</v>
      </c>
      <c r="N19" s="11"/>
      <c r="O19" s="11">
        <f>VLOOKUP($A19,'CP inc 21-22'!$I$7:$J$131,2,FALSE)</f>
        <v>-18759.990000000002</v>
      </c>
      <c r="P19" s="11">
        <f>VLOOKUP($A19,'CP exp 21-22'!$I$7:$J$374,2,FALSE)</f>
        <v>21999.39</v>
      </c>
      <c r="Q19" s="11">
        <f t="shared" si="3"/>
        <v>3239.3999999999978</v>
      </c>
      <c r="R19" s="11"/>
    </row>
    <row r="20" spans="1:18" x14ac:dyDescent="0.2">
      <c r="A20" t="s">
        <v>20</v>
      </c>
      <c r="B20" t="s">
        <v>847</v>
      </c>
      <c r="C20" s="11">
        <f>'CP inc 24-25'!G59</f>
        <v>-24900</v>
      </c>
      <c r="D20" s="11">
        <f>'CP exp 24-25'!G156</f>
        <v>16468.87</v>
      </c>
      <c r="E20" s="11">
        <f t="shared" si="0"/>
        <v>-8431.130000000001</v>
      </c>
      <c r="F20" s="11"/>
      <c r="G20" s="11">
        <f>VLOOKUP(A20,'CP inc 23-24'!$I$7:$J$121,2,FALSE)</f>
        <v>-21243.3</v>
      </c>
      <c r="H20" s="11">
        <f>VLOOKUP($A20,'CP exp 23-24'!$I$7:$J$374,2,FALSE)</f>
        <v>17991.490000000002</v>
      </c>
      <c r="I20" s="11">
        <f t="shared" si="1"/>
        <v>-3251.8099999999977</v>
      </c>
      <c r="J20" s="11"/>
      <c r="K20" s="11">
        <f>VLOOKUP($A20,'CP inc 22-23'!$I$7:$J$121,2,FALSE)</f>
        <v>-17558.39</v>
      </c>
      <c r="L20" s="11">
        <f>VLOOKUP($A20,'CP exp 22-23'!$I$7:$J$374,2,FALSE)</f>
        <v>20725.25</v>
      </c>
      <c r="M20" s="11">
        <f t="shared" si="2"/>
        <v>3166.8600000000006</v>
      </c>
      <c r="N20" s="11"/>
      <c r="O20" s="11">
        <f>VLOOKUP($A20,'CP inc 21-22'!$I$7:$J$131,2,FALSE)</f>
        <v>-12454.2</v>
      </c>
      <c r="P20" s="11">
        <f>VLOOKUP($A20,'CP exp 21-22'!$I$7:$J$374,2,FALSE)</f>
        <v>39042.6</v>
      </c>
      <c r="Q20" s="11">
        <f t="shared" si="3"/>
        <v>26588.399999999998</v>
      </c>
      <c r="R20" s="11"/>
    </row>
    <row r="21" spans="1:18" x14ac:dyDescent="0.2">
      <c r="A21" t="s">
        <v>21</v>
      </c>
      <c r="B21" t="s">
        <v>853</v>
      </c>
      <c r="C21" s="11">
        <f>'CP inc 24-25'!G63</f>
        <v>-96583.03</v>
      </c>
      <c r="D21" s="11">
        <f>'CP exp 24-25'!G164</f>
        <v>18888.55</v>
      </c>
      <c r="E21" s="11">
        <f t="shared" si="0"/>
        <v>-77694.48</v>
      </c>
      <c r="F21" s="11"/>
      <c r="G21" s="11">
        <f>VLOOKUP(A21,'CP inc 23-24'!$I$7:$J$121,2,FALSE)</f>
        <v>-102244.55</v>
      </c>
      <c r="H21" s="11">
        <f>VLOOKUP($A21,'CP exp 23-24'!$I$7:$J$374,2,FALSE)</f>
        <v>27290.3</v>
      </c>
      <c r="I21" s="11">
        <f t="shared" si="1"/>
        <v>-74954.25</v>
      </c>
      <c r="J21" s="11"/>
      <c r="K21" s="11">
        <f>VLOOKUP($A21,'CP inc 22-23'!$I$7:$J$121,2,FALSE)</f>
        <v>-98427.839999999997</v>
      </c>
      <c r="L21" s="11">
        <f>VLOOKUP($A21,'CP exp 22-23'!$I$7:$J$374,2,FALSE)</f>
        <v>30358.720000000001</v>
      </c>
      <c r="M21" s="11">
        <f t="shared" si="2"/>
        <v>-68069.119999999995</v>
      </c>
      <c r="N21" s="11"/>
      <c r="O21" s="11">
        <f>VLOOKUP($A21,'CP inc 21-22'!$I$7:$J$131,2,FALSE)</f>
        <v>-81609.789999999994</v>
      </c>
      <c r="P21" s="11">
        <f>VLOOKUP($A21,'CP exp 21-22'!$I$7:$J$374,2,FALSE)</f>
        <v>35141.199999999997</v>
      </c>
      <c r="Q21" s="11">
        <f t="shared" si="3"/>
        <v>-46468.59</v>
      </c>
      <c r="R21" s="11"/>
    </row>
    <row r="22" spans="1:18" x14ac:dyDescent="0.2">
      <c r="A22" t="s">
        <v>140</v>
      </c>
      <c r="B22" t="s">
        <v>920</v>
      </c>
      <c r="C22" s="11"/>
      <c r="D22" s="11"/>
      <c r="E22" s="11"/>
      <c r="F22" s="11"/>
      <c r="G22" s="11"/>
      <c r="H22" s="11"/>
      <c r="I22" s="11"/>
      <c r="J22" s="11"/>
      <c r="K22" s="11">
        <f>VLOOKUP($A22,'CP inc 22-23'!$I$7:$J$121,2,FALSE)</f>
        <v>-84.1</v>
      </c>
      <c r="L22" s="11"/>
      <c r="M22" s="11">
        <f t="shared" ref="M22" si="4">K22+L22</f>
        <v>-84.1</v>
      </c>
      <c r="N22" s="11"/>
      <c r="O22" s="11">
        <f>VLOOKUP($A22,'CP inc 21-22'!$I$7:$J$131,2,FALSE)</f>
        <v>-6888.94</v>
      </c>
      <c r="P22" s="11"/>
      <c r="Q22" s="11">
        <f t="shared" si="3"/>
        <v>-6888.94</v>
      </c>
      <c r="R22" s="11"/>
    </row>
    <row r="23" spans="1:18" x14ac:dyDescent="0.2">
      <c r="A23" t="s">
        <v>22</v>
      </c>
      <c r="B23" t="s">
        <v>835</v>
      </c>
      <c r="C23" s="11">
        <f>'CP inc 24-25'!G67</f>
        <v>-42078.879999999997</v>
      </c>
      <c r="D23" s="11">
        <f>'CP exp 24-25'!G173</f>
        <v>20655.86</v>
      </c>
      <c r="E23" s="11">
        <f t="shared" si="0"/>
        <v>-21423.019999999997</v>
      </c>
      <c r="F23" s="11"/>
      <c r="G23" s="11">
        <f>VLOOKUP(A23,'CP inc 23-24'!$I$7:$J$121,2,FALSE)</f>
        <v>-38010.31</v>
      </c>
      <c r="H23" s="11">
        <f>VLOOKUP($A23,'CP exp 23-24'!$I$7:$J$374,2,FALSE)</f>
        <v>20006.84</v>
      </c>
      <c r="I23" s="11">
        <f t="shared" si="1"/>
        <v>-18003.469999999998</v>
      </c>
      <c r="J23" s="11"/>
      <c r="K23" s="11">
        <f>VLOOKUP($A23,'CP inc 22-23'!$I$7:$J$121,2,FALSE)</f>
        <v>-35495.370000000003</v>
      </c>
      <c r="L23" s="11">
        <f>VLOOKUP($A23,'CP exp 22-23'!$I$7:$J$374,2,FALSE)</f>
        <v>27941.35</v>
      </c>
      <c r="M23" s="11">
        <f t="shared" si="2"/>
        <v>-7554.0200000000041</v>
      </c>
      <c r="N23" s="11"/>
      <c r="O23" s="11">
        <f>VLOOKUP($A23,'CP inc 21-22'!$I$7:$J$131,2,FALSE)</f>
        <v>-32778.6</v>
      </c>
      <c r="P23" s="11">
        <f>VLOOKUP($A23,'CP exp 21-22'!$I$7:$J$374,2,FALSE)</f>
        <v>38093.230000000003</v>
      </c>
      <c r="Q23" s="11">
        <f t="shared" si="3"/>
        <v>5314.6300000000047</v>
      </c>
      <c r="R23" s="11"/>
    </row>
    <row r="24" spans="1:18" x14ac:dyDescent="0.2">
      <c r="A24" t="s">
        <v>23</v>
      </c>
      <c r="B24" t="s">
        <v>848</v>
      </c>
      <c r="C24" s="11">
        <f>'CP inc 24-25'!G71</f>
        <v>-114748.22</v>
      </c>
      <c r="D24" s="11">
        <f>'CP exp 24-25'!G180</f>
        <v>52352.11</v>
      </c>
      <c r="E24" s="11">
        <f t="shared" si="0"/>
        <v>-62396.11</v>
      </c>
      <c r="F24" s="11"/>
      <c r="G24" s="11">
        <f>VLOOKUP(A24,'CP inc 23-24'!$I$7:$J$121,2,FALSE)</f>
        <v>-112196.04</v>
      </c>
      <c r="H24" s="11">
        <f>VLOOKUP($A24,'CP exp 23-24'!$I$7:$J$374,2,FALSE)</f>
        <v>58852.65</v>
      </c>
      <c r="I24" s="11">
        <f t="shared" si="1"/>
        <v>-53343.389999999992</v>
      </c>
      <c r="J24" s="11"/>
      <c r="K24" s="11">
        <f>VLOOKUP($A24,'CP inc 22-23'!$I$7:$J$121,2,FALSE)</f>
        <v>-100480.83</v>
      </c>
      <c r="L24" s="11">
        <f>VLOOKUP($A24,'CP exp 22-23'!$I$7:$J$374,2,FALSE)</f>
        <v>54218.37</v>
      </c>
      <c r="M24" s="11">
        <f t="shared" si="2"/>
        <v>-46262.46</v>
      </c>
      <c r="N24" s="11"/>
      <c r="O24" s="11">
        <f>VLOOKUP($A24,'CP inc 21-22'!$I$7:$J$131,2,FALSE)</f>
        <v>-105662.86</v>
      </c>
      <c r="P24" s="11">
        <f>VLOOKUP($A24,'CP exp 21-22'!$I$7:$J$374,2,FALSE)</f>
        <v>88570.240000000005</v>
      </c>
      <c r="Q24" s="11">
        <f t="shared" si="3"/>
        <v>-17092.619999999995</v>
      </c>
      <c r="R24" s="11"/>
    </row>
    <row r="25" spans="1:18" x14ac:dyDescent="0.2">
      <c r="A25" t="s">
        <v>24</v>
      </c>
      <c r="B25" t="s">
        <v>854</v>
      </c>
      <c r="C25" s="11">
        <f>'CP inc 24-25'!G75</f>
        <v>-456000.93</v>
      </c>
      <c r="D25" s="11">
        <f>'CP exp 24-25'!G189</f>
        <v>105055.77</v>
      </c>
      <c r="E25" s="11">
        <f t="shared" si="0"/>
        <v>-350945.16</v>
      </c>
      <c r="F25" s="11"/>
      <c r="G25" s="11">
        <f>VLOOKUP(A25,'CP inc 23-24'!$I$7:$J$121,2,FALSE)</f>
        <v>-466413.87</v>
      </c>
      <c r="H25" s="11">
        <f>VLOOKUP($A25,'CP exp 23-24'!$I$7:$J$374,2,FALSE)</f>
        <v>179394.52</v>
      </c>
      <c r="I25" s="11">
        <f t="shared" si="1"/>
        <v>-287019.34999999998</v>
      </c>
      <c r="J25" s="11"/>
      <c r="K25" s="11">
        <f>VLOOKUP($A25,'CP inc 22-23'!$I$7:$J$121,2,FALSE)</f>
        <v>-418511.18</v>
      </c>
      <c r="L25" s="11">
        <f>VLOOKUP($A25,'CP exp 22-23'!$I$7:$J$374,2,FALSE)</f>
        <v>257366.75</v>
      </c>
      <c r="M25" s="11">
        <f t="shared" si="2"/>
        <v>-161144.43</v>
      </c>
      <c r="N25" s="11"/>
      <c r="O25" s="11">
        <f>VLOOKUP($A25,'CP inc 21-22'!$I$7:$J$131,2,FALSE)</f>
        <v>-405084.42</v>
      </c>
      <c r="P25" s="11">
        <f>VLOOKUP($A25,'CP exp 21-22'!$I$7:$J$374,2,FALSE)</f>
        <v>298761.57</v>
      </c>
      <c r="Q25" s="11">
        <f t="shared" si="3"/>
        <v>-106322.84999999998</v>
      </c>
      <c r="R25" s="11"/>
    </row>
    <row r="26" spans="1:18" x14ac:dyDescent="0.2">
      <c r="A26" t="s">
        <v>25</v>
      </c>
      <c r="B26" t="s">
        <v>858</v>
      </c>
      <c r="C26" s="11">
        <f>'CP inc 24-25'!G79</f>
        <v>-795238.63</v>
      </c>
      <c r="D26" s="11">
        <f>'CP exp 24-25'!G199</f>
        <v>110236.02</v>
      </c>
      <c r="E26" s="11">
        <f t="shared" si="0"/>
        <v>-685002.61</v>
      </c>
      <c r="F26" s="11"/>
      <c r="G26" s="11">
        <f>VLOOKUP(A26,'CP inc 23-24'!$I$7:$J$121,2,FALSE)</f>
        <v>-780283.69</v>
      </c>
      <c r="H26" s="11">
        <f>VLOOKUP($A26,'CP exp 23-24'!$I$7:$J$374,2,FALSE)</f>
        <v>262646.48</v>
      </c>
      <c r="I26" s="11">
        <f t="shared" si="1"/>
        <v>-517637.20999999996</v>
      </c>
      <c r="J26" s="11"/>
      <c r="K26" s="11">
        <f>VLOOKUP($A26,'CP inc 22-23'!$I$7:$J$121,2,FALSE)</f>
        <v>-667778.84</v>
      </c>
      <c r="L26" s="11">
        <f>VLOOKUP($A26,'CP exp 22-23'!$I$7:$J$374,2,FALSE)</f>
        <v>215578.54</v>
      </c>
      <c r="M26" s="11">
        <f t="shared" si="2"/>
        <v>-452200.29999999993</v>
      </c>
      <c r="N26" s="11"/>
      <c r="O26" s="11">
        <f>VLOOKUP($A26,'CP inc 21-22'!$I$7:$J$131,2,FALSE)</f>
        <v>-537102.21</v>
      </c>
      <c r="P26" s="11">
        <f>VLOOKUP($A26,'CP exp 21-22'!$I$7:$J$374,2,FALSE)</f>
        <v>348613.5</v>
      </c>
      <c r="Q26" s="11">
        <f t="shared" si="3"/>
        <v>-188488.70999999996</v>
      </c>
      <c r="R26" s="11"/>
    </row>
    <row r="27" spans="1:18" x14ac:dyDescent="0.2">
      <c r="A27" t="s">
        <v>26</v>
      </c>
      <c r="B27" t="s">
        <v>855</v>
      </c>
      <c r="C27" s="11">
        <f>'CP inc 24-25'!G84</f>
        <v>-34929.82</v>
      </c>
      <c r="D27" s="11">
        <f>'CP exp 24-25'!G216</f>
        <v>14658.43</v>
      </c>
      <c r="E27" s="11">
        <f t="shared" si="0"/>
        <v>-20271.39</v>
      </c>
      <c r="F27" s="11"/>
      <c r="G27" s="11">
        <f>VLOOKUP(A27,'CP inc 23-24'!$I$7:$J$121,2,FALSE)</f>
        <v>-27303.19</v>
      </c>
      <c r="H27" s="11">
        <f>VLOOKUP($A27,'CP exp 23-24'!$I$7:$J$374,2,FALSE)</f>
        <v>25196.02</v>
      </c>
      <c r="I27" s="11">
        <f t="shared" si="1"/>
        <v>-2107.1699999999983</v>
      </c>
      <c r="J27" s="11"/>
      <c r="K27" s="11">
        <f>VLOOKUP($A27,'CP inc 22-23'!$I$7:$J$121,2,FALSE)</f>
        <v>-15645.09</v>
      </c>
      <c r="L27" s="11">
        <f>VLOOKUP($A27,'CP exp 22-23'!$I$7:$J$374,2,FALSE)</f>
        <v>39105.54</v>
      </c>
      <c r="M27" s="11">
        <f t="shared" si="2"/>
        <v>23460.45</v>
      </c>
      <c r="N27" s="11"/>
      <c r="O27" s="11">
        <f>VLOOKUP($A27,'CP inc 21-22'!$I$7:$J$131,2,FALSE)</f>
        <v>-5112.28</v>
      </c>
      <c r="P27" s="11">
        <f>VLOOKUP($A27,'CP exp 21-22'!$I$7:$J$374,2,FALSE)</f>
        <v>23577.58</v>
      </c>
      <c r="Q27" s="11">
        <f t="shared" si="3"/>
        <v>18465.300000000003</v>
      </c>
      <c r="R27" s="11"/>
    </row>
    <row r="28" spans="1:18" x14ac:dyDescent="0.2">
      <c r="A28" t="s">
        <v>27</v>
      </c>
      <c r="B28" t="s">
        <v>836</v>
      </c>
      <c r="C28" s="11">
        <f>'CP inc 24-25'!G87</f>
        <v>-54589.95</v>
      </c>
      <c r="D28" s="11">
        <f>'CP exp 24-25'!G221</f>
        <v>15167.88</v>
      </c>
      <c r="E28" s="11">
        <f t="shared" si="0"/>
        <v>-39422.07</v>
      </c>
      <c r="F28" s="11"/>
      <c r="G28" s="11">
        <f>VLOOKUP(A28,'CP inc 23-24'!$I$7:$J$121,2,FALSE)</f>
        <v>-59095.56</v>
      </c>
      <c r="H28" s="11">
        <f>VLOOKUP($A28,'CP exp 23-24'!$I$7:$J$374,2,FALSE)</f>
        <v>24746.06</v>
      </c>
      <c r="I28" s="11">
        <f t="shared" si="1"/>
        <v>-34349.5</v>
      </c>
      <c r="J28" s="11"/>
      <c r="K28" s="11">
        <f>VLOOKUP($A28,'CP inc 22-23'!$I$7:$J$121,2,FALSE)</f>
        <v>-51649.23</v>
      </c>
      <c r="L28" s="11">
        <f>VLOOKUP($A28,'CP exp 22-23'!$I$7:$J$374,2,FALSE)</f>
        <v>28677.19</v>
      </c>
      <c r="M28" s="11">
        <f t="shared" si="2"/>
        <v>-22972.040000000005</v>
      </c>
      <c r="N28" s="11"/>
      <c r="O28" s="11">
        <f>VLOOKUP($A28,'CP inc 21-22'!$I$7:$J$131,2,FALSE)</f>
        <v>-42404.61</v>
      </c>
      <c r="P28" s="11">
        <f>VLOOKUP($A28,'CP exp 21-22'!$I$7:$J$374,2,FALSE)</f>
        <v>27231.22</v>
      </c>
      <c r="Q28" s="11">
        <f t="shared" si="3"/>
        <v>-15173.39</v>
      </c>
      <c r="R28" s="11"/>
    </row>
    <row r="29" spans="1:18" x14ac:dyDescent="0.2">
      <c r="A29" t="s">
        <v>28</v>
      </c>
      <c r="B29" t="s">
        <v>837</v>
      </c>
      <c r="C29" s="11">
        <f>'CP inc 24-25'!G90</f>
        <v>-131096.98000000001</v>
      </c>
      <c r="D29" s="11">
        <f>'CP exp 24-25'!G229</f>
        <v>40453.800000000003</v>
      </c>
      <c r="E29" s="11">
        <f t="shared" si="0"/>
        <v>-90643.180000000008</v>
      </c>
      <c r="F29" s="11"/>
      <c r="G29" s="11">
        <f>VLOOKUP(A29,'CP inc 23-24'!$I$7:$J$121,2,FALSE)</f>
        <v>-141513.21</v>
      </c>
      <c r="H29" s="11">
        <f>VLOOKUP($A29,'CP exp 23-24'!$I$7:$J$374,2,FALSE)</f>
        <v>53158.86</v>
      </c>
      <c r="I29" s="11">
        <f t="shared" si="1"/>
        <v>-88354.349999999991</v>
      </c>
      <c r="J29" s="11"/>
      <c r="K29" s="11">
        <f>VLOOKUP($A29,'CP inc 22-23'!$I$7:$J$121,2,FALSE)</f>
        <v>-126295.52</v>
      </c>
      <c r="L29" s="11">
        <f>VLOOKUP($A29,'CP exp 22-23'!$I$7:$J$374,2,FALSE)</f>
        <v>43164.99</v>
      </c>
      <c r="M29" s="11">
        <f t="shared" si="2"/>
        <v>-83130.53</v>
      </c>
      <c r="N29" s="11"/>
      <c r="O29" s="11">
        <f>VLOOKUP($A29,'CP inc 21-22'!$I$7:$J$131,2,FALSE)</f>
        <v>-103116.73</v>
      </c>
      <c r="P29" s="11">
        <f>VLOOKUP($A29,'CP exp 21-22'!$I$7:$J$374,2,FALSE)</f>
        <v>54202.13</v>
      </c>
      <c r="Q29" s="11">
        <f t="shared" si="3"/>
        <v>-48914.6</v>
      </c>
      <c r="R29" s="11"/>
    </row>
    <row r="30" spans="1:18" x14ac:dyDescent="0.2">
      <c r="A30" t="s">
        <v>29</v>
      </c>
      <c r="B30" t="s">
        <v>838</v>
      </c>
      <c r="C30" s="11">
        <f>'CP inc 24-25'!G93</f>
        <v>-106479.2</v>
      </c>
      <c r="D30" s="11">
        <f>'CP exp 24-25'!G238</f>
        <v>28820.98</v>
      </c>
      <c r="E30" s="11">
        <f t="shared" si="0"/>
        <v>-77658.22</v>
      </c>
      <c r="F30" s="11"/>
      <c r="G30" s="11">
        <f>VLOOKUP(A30,'CP inc 23-24'!$I$7:$J$121,2,FALSE)</f>
        <v>-110407.61</v>
      </c>
      <c r="H30" s="11">
        <f>VLOOKUP($A30,'CP exp 23-24'!$I$7:$J$374,2,FALSE)</f>
        <v>39258.46</v>
      </c>
      <c r="I30" s="11">
        <f t="shared" si="1"/>
        <v>-71149.149999999994</v>
      </c>
      <c r="J30" s="11"/>
      <c r="K30" s="11">
        <f>VLOOKUP($A30,'CP inc 22-23'!$I$7:$J$121,2,FALSE)</f>
        <v>-89920.34</v>
      </c>
      <c r="L30" s="11">
        <f>VLOOKUP($A30,'CP exp 22-23'!$I$7:$J$374,2,FALSE)</f>
        <v>52521.63</v>
      </c>
      <c r="M30" s="11">
        <f t="shared" si="2"/>
        <v>-37398.71</v>
      </c>
      <c r="N30" s="11"/>
      <c r="O30" s="11">
        <f>VLOOKUP($A30,'CP inc 21-22'!$I$7:$J$131,2,FALSE)</f>
        <v>-85654.68</v>
      </c>
      <c r="P30" s="11">
        <f>VLOOKUP($A30,'CP exp 21-22'!$I$7:$J$374,2,FALSE)</f>
        <v>67957.63</v>
      </c>
      <c r="Q30" s="11">
        <f t="shared" si="3"/>
        <v>-17697.049999999988</v>
      </c>
      <c r="R30" s="11"/>
    </row>
    <row r="31" spans="1:18" x14ac:dyDescent="0.2">
      <c r="A31" s="34" t="s">
        <v>133</v>
      </c>
      <c r="B31" t="s">
        <v>918</v>
      </c>
      <c r="C31" s="11"/>
      <c r="D31" s="11"/>
      <c r="E31" s="11">
        <f t="shared" si="0"/>
        <v>0</v>
      </c>
      <c r="F31" s="11"/>
      <c r="G31" s="11"/>
      <c r="H31" s="11">
        <f>VLOOKUP($A31,'CP exp 23-24'!$I$7:$J$374,2,FALSE)</f>
        <v>100</v>
      </c>
      <c r="I31" s="11">
        <f t="shared" ref="I31" si="5">G31+H31</f>
        <v>100</v>
      </c>
      <c r="J31" s="11"/>
      <c r="K31" s="11">
        <f>VLOOKUP($A31,'CP inc 22-23'!$I$7:$J$121,2,FALSE)</f>
        <v>-824</v>
      </c>
      <c r="L31" s="11">
        <f>VLOOKUP($A31,'CP exp 22-23'!$I$7:$J$374,2,FALSE)</f>
        <v>3182.45</v>
      </c>
      <c r="M31" s="11">
        <f t="shared" si="2"/>
        <v>2358.4499999999998</v>
      </c>
      <c r="N31" s="11"/>
      <c r="O31" s="11">
        <f>VLOOKUP($A31,'CP inc 21-22'!$I$7:$J$131,2,FALSE)</f>
        <v>-3000</v>
      </c>
      <c r="P31" s="11">
        <f>VLOOKUP($A31,'CP exp 21-22'!$I$7:$J$374,2,FALSE)</f>
        <v>1104</v>
      </c>
      <c r="Q31" s="11">
        <f t="shared" si="3"/>
        <v>-1896</v>
      </c>
      <c r="R31" s="11"/>
    </row>
    <row r="32" spans="1:18" x14ac:dyDescent="0.2">
      <c r="A32" t="s">
        <v>30</v>
      </c>
      <c r="B32" t="s">
        <v>849</v>
      </c>
      <c r="C32" s="11">
        <f>'CP inc 24-25'!G97</f>
        <v>-457915.17</v>
      </c>
      <c r="D32" s="11">
        <f>'CP exp 24-25'!G246</f>
        <v>103579.03</v>
      </c>
      <c r="E32" s="11">
        <f t="shared" si="0"/>
        <v>-354336.14</v>
      </c>
      <c r="F32" s="11"/>
      <c r="G32" s="11">
        <f>VLOOKUP(A32,'CP inc 23-24'!$I$7:$J$121,2,FALSE)</f>
        <v>-498096.6</v>
      </c>
      <c r="H32" s="11">
        <f>VLOOKUP($A32,'CP exp 23-24'!$I$7:$J$374,2,FALSE)</f>
        <v>107051.7</v>
      </c>
      <c r="I32" s="11">
        <f t="shared" si="1"/>
        <v>-391044.89999999997</v>
      </c>
      <c r="J32" s="11"/>
      <c r="K32" s="11">
        <f>VLOOKUP($A32,'CP inc 22-23'!$I$7:$J$121,2,FALSE)</f>
        <v>-429531.44</v>
      </c>
      <c r="L32" s="11">
        <f>VLOOKUP($A32,'CP exp 22-23'!$I$7:$J$374,2,FALSE)</f>
        <v>118985.26</v>
      </c>
      <c r="M32" s="11">
        <f t="shared" si="2"/>
        <v>-310546.18</v>
      </c>
      <c r="N32" s="11"/>
      <c r="O32" s="11"/>
      <c r="P32" s="11"/>
      <c r="Q32" s="11">
        <f t="shared" si="3"/>
        <v>0</v>
      </c>
      <c r="R32" s="11"/>
    </row>
    <row r="33" spans="1:18" x14ac:dyDescent="0.2">
      <c r="A33" t="s">
        <v>31</v>
      </c>
      <c r="B33" t="s">
        <v>839</v>
      </c>
      <c r="C33" s="11">
        <f>'CP inc 24-25'!G101</f>
        <v>-21250.05</v>
      </c>
      <c r="D33" s="11">
        <f>'CP exp 24-25'!G257</f>
        <v>31446.06</v>
      </c>
      <c r="E33" s="11">
        <f t="shared" si="0"/>
        <v>10196.010000000002</v>
      </c>
      <c r="F33" s="11"/>
      <c r="G33" s="11">
        <f>VLOOKUP(A33,'CP inc 23-24'!$I$7:$J$121,2,FALSE)</f>
        <v>-20300.009999999998</v>
      </c>
      <c r="H33" s="11">
        <f>VLOOKUP($A33,'CP exp 23-24'!$I$7:$J$374,2,FALSE)</f>
        <v>39740.28</v>
      </c>
      <c r="I33" s="11">
        <f t="shared" si="1"/>
        <v>19440.27</v>
      </c>
      <c r="J33" s="11"/>
      <c r="K33" s="11">
        <f>VLOOKUP($A33,'CP inc 22-23'!$I$7:$J$121,2,FALSE)</f>
        <v>-14492.81</v>
      </c>
      <c r="L33" s="11">
        <f>VLOOKUP($A33,'CP exp 22-23'!$I$7:$J$374,2,FALSE)</f>
        <v>44254.78</v>
      </c>
      <c r="M33" s="11">
        <f t="shared" si="2"/>
        <v>29761.97</v>
      </c>
      <c r="N33" s="11"/>
      <c r="O33" s="11">
        <f>VLOOKUP($A33,'CP inc 21-22'!$I$7:$J$131,2,FALSE)</f>
        <v>-11462.01</v>
      </c>
      <c r="P33" s="11">
        <f>VLOOKUP($A33,'CP exp 21-22'!$I$7:$J$374,2,FALSE)</f>
        <v>81723.34</v>
      </c>
      <c r="Q33" s="11">
        <f t="shared" si="3"/>
        <v>70261.33</v>
      </c>
      <c r="R33" s="11"/>
    </row>
    <row r="34" spans="1:18" x14ac:dyDescent="0.2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x14ac:dyDescent="0.2">
      <c r="C35" s="35">
        <f>SUM(C4:C34)</f>
        <v>-3770622.6599999997</v>
      </c>
      <c r="D35" s="35">
        <f t="shared" ref="D35:E35" si="6">SUM(D4:D34)</f>
        <v>1549985.93</v>
      </c>
      <c r="E35" s="35">
        <f t="shared" si="6"/>
        <v>-2200640.7400000002</v>
      </c>
      <c r="F35" s="11"/>
      <c r="G35" s="35">
        <f>SUM(G4:G34)</f>
        <v>-3830748.0199999996</v>
      </c>
      <c r="H35" s="35">
        <f t="shared" ref="H35:I35" si="7">SUM(H4:H34)</f>
        <v>1707353.4300000002</v>
      </c>
      <c r="I35" s="35">
        <f t="shared" si="7"/>
        <v>-2123394.59</v>
      </c>
      <c r="J35" s="11"/>
      <c r="K35" s="35">
        <f>SUM(K4:K34)</f>
        <v>-3587508.95</v>
      </c>
      <c r="L35" s="35">
        <f t="shared" ref="L35" si="8">SUM(L4:L34)</f>
        <v>2000535.23</v>
      </c>
      <c r="M35" s="35">
        <f t="shared" ref="M35" si="9">SUM(M4:M34)</f>
        <v>-1586973.72</v>
      </c>
      <c r="N35" s="11"/>
      <c r="O35" s="35">
        <f>SUM(O4:O34)</f>
        <v>-3220663.2199999997</v>
      </c>
      <c r="P35" s="35">
        <f t="shared" ref="P35" si="10">SUM(P4:P34)</f>
        <v>2722542.5699999994</v>
      </c>
      <c r="Q35" s="35">
        <f t="shared" ref="Q35" si="11">SUM(Q4:Q34)</f>
        <v>-498120.64999999973</v>
      </c>
      <c r="R35" s="11"/>
    </row>
    <row r="36" spans="1:18" x14ac:dyDescent="0.2">
      <c r="C36" s="11">
        <f>C35-'CP inc 24-25'!G106</f>
        <v>0</v>
      </c>
      <c r="D36" s="11">
        <f>D35-'CP exp 24-25'!G266</f>
        <v>0</v>
      </c>
      <c r="E36" s="11"/>
      <c r="F36" s="11"/>
      <c r="G36" s="11">
        <f>G35-'CP inc 23-24'!G123</f>
        <v>0</v>
      </c>
      <c r="H36" s="11">
        <f>H35-'CP exp 23-24'!G376</f>
        <v>0</v>
      </c>
      <c r="I36" s="11"/>
      <c r="J36" s="11"/>
      <c r="K36" s="11">
        <f>K35-'CP inc 22-23'!G117</f>
        <v>0</v>
      </c>
      <c r="L36" s="11">
        <f>L35-'CP exp 22-23'!G369</f>
        <v>0</v>
      </c>
      <c r="M36" s="11"/>
      <c r="N36" s="11"/>
      <c r="O36" s="11">
        <f>O35-'CP inc 21-22'!G133</f>
        <v>0</v>
      </c>
      <c r="P36" s="11">
        <f>P35-'CP exp 21-22'!G363</f>
        <v>0</v>
      </c>
      <c r="Q36" s="11"/>
      <c r="R36" s="11"/>
    </row>
    <row r="37" spans="1:18" s="11" customFormat="1" x14ac:dyDescent="0.2">
      <c r="B37" t="s">
        <v>861</v>
      </c>
      <c r="C37" s="11">
        <f>'CP inc 24-25'!G109</f>
        <v>-4157937.3743202416</v>
      </c>
      <c r="D37" s="11">
        <f>'CP exp 24-25'!G269</f>
        <v>1709198.9862537764</v>
      </c>
      <c r="E37" s="11">
        <f>C37+D37</f>
        <v>-2448738.388066465</v>
      </c>
    </row>
  </sheetData>
  <mergeCells count="5">
    <mergeCell ref="C2:E2"/>
    <mergeCell ref="G2:I2"/>
    <mergeCell ref="K2:M2"/>
    <mergeCell ref="O2:Q2"/>
    <mergeCell ref="A1:Q1"/>
  </mergeCells>
  <phoneticPr fontId="5" type="noConversion"/>
  <conditionalFormatting sqref="C4:C36 E35:G36 F4:G33 N4:N36 I35:K36 F34:M34 M35:M36 J4:K33 R4:R36 O35:O36 O34:Q34 Q35:Q36 O4:O33">
    <cfRule type="cellIs" dxfId="9" priority="3" operator="greaterThan">
      <formula>0</formula>
    </cfRule>
  </conditionalFormatting>
  <conditionalFormatting sqref="A37 C37 E37:XFD37">
    <cfRule type="cellIs" dxfId="8" priority="2" operator="greaterThan">
      <formula>0</formula>
    </cfRule>
  </conditionalFormatting>
  <pageMargins left="0.55118110236220474" right="0.55118110236220474" top="0.78740157480314965" bottom="0.78740157480314965" header="0.39370078740157483" footer="0.3937007874015748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DC76-0E8F-492F-8502-02E4315DF08F}">
  <sheetPr>
    <outlinePr summaryBelow="0"/>
  </sheetPr>
  <dimension ref="A1:L109"/>
  <sheetViews>
    <sheetView zoomScale="80" zoomScaleNormal="80" workbookViewId="0">
      <pane ySplit="6" topLeftCell="A7" activePane="bottomLeft" state="frozen"/>
      <selection pane="bottomLeft" activeCell="I7" sqref="I7:J8"/>
    </sheetView>
  </sheetViews>
  <sheetFormatPr defaultRowHeight="12.75" outlineLevelRow="1" x14ac:dyDescent="0.2"/>
  <cols>
    <col min="1" max="1" width="1.7109375" customWidth="1"/>
    <col min="2" max="2" width="10.42578125" customWidth="1"/>
    <col min="3" max="3" width="9" customWidth="1"/>
    <col min="4" max="4" width="9.85546875" customWidth="1"/>
    <col min="5" max="5" width="55.5703125" bestFit="1" customWidth="1"/>
    <col min="6" max="6" width="16.85546875" customWidth="1"/>
    <col min="7" max="7" width="14.85546875" style="7" customWidth="1"/>
    <col min="8" max="8" width="0" hidden="1" customWidth="1"/>
    <col min="10" max="10" width="11.5703125" bestFit="1" customWidth="1"/>
    <col min="11" max="11" width="12.42578125" bestFit="1" customWidth="1"/>
    <col min="12" max="12" width="13.140625" bestFit="1" customWidth="1"/>
  </cols>
  <sheetData>
    <row r="1" spans="1:12" ht="19.149999999999999" customHeight="1" x14ac:dyDescent="0.25">
      <c r="A1" s="23" t="s">
        <v>54</v>
      </c>
      <c r="B1" s="24"/>
      <c r="C1" s="24"/>
      <c r="D1" s="25"/>
      <c r="E1" s="25"/>
      <c r="F1" s="25"/>
      <c r="G1" s="25"/>
      <c r="H1" s="25"/>
      <c r="I1" s="25"/>
      <c r="J1" s="25"/>
    </row>
    <row r="2" spans="1:12" x14ac:dyDescent="0.2">
      <c r="A2" s="25" t="s">
        <v>828</v>
      </c>
      <c r="B2" s="24"/>
      <c r="C2" s="24"/>
      <c r="D2" s="25"/>
      <c r="E2" s="25"/>
      <c r="F2" s="25"/>
      <c r="G2" s="25"/>
      <c r="H2" s="25"/>
      <c r="I2" s="25"/>
      <c r="J2" s="25"/>
    </row>
    <row r="3" spans="1:12" x14ac:dyDescent="0.2">
      <c r="A3" s="25" t="s">
        <v>56</v>
      </c>
      <c r="B3" s="24"/>
      <c r="C3" s="24"/>
      <c r="D3" s="25"/>
      <c r="E3" s="25"/>
      <c r="F3" s="25"/>
      <c r="G3" s="25"/>
      <c r="H3" s="25"/>
      <c r="I3" s="25"/>
      <c r="J3" s="25"/>
    </row>
    <row r="4" spans="1:12" x14ac:dyDescent="0.2">
      <c r="A4" s="1"/>
      <c r="B4" s="1"/>
      <c r="C4" s="1"/>
    </row>
    <row r="5" spans="1:12" ht="33.75" hidden="1" x14ac:dyDescent="0.2">
      <c r="A5" s="4"/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8" t="s">
        <v>37</v>
      </c>
      <c r="H5" s="3" t="s">
        <v>38</v>
      </c>
    </row>
    <row r="6" spans="1:12" ht="25.5" customHeight="1" x14ac:dyDescent="0.2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9" t="s">
        <v>6</v>
      </c>
      <c r="K6" s="29" t="s">
        <v>830</v>
      </c>
      <c r="L6" s="29" t="s">
        <v>827</v>
      </c>
    </row>
    <row r="7" spans="1:12" x14ac:dyDescent="0.2">
      <c r="A7" s="27" t="s">
        <v>7</v>
      </c>
      <c r="B7" s="27"/>
      <c r="C7" s="2" t="s">
        <v>7</v>
      </c>
      <c r="D7" s="2" t="s">
        <v>0</v>
      </c>
      <c r="E7" s="2" t="s">
        <v>0</v>
      </c>
      <c r="F7" s="2" t="s">
        <v>0</v>
      </c>
      <c r="G7" s="10">
        <v>-41953.919999999998</v>
      </c>
      <c r="H7" s="1"/>
      <c r="I7" t="str">
        <f>IF(D7=$J$6,A7," ")</f>
        <v>10000</v>
      </c>
      <c r="J7" s="11">
        <f>IF(D7=$J$6,G7," ")</f>
        <v>-41953.919999999998</v>
      </c>
    </row>
    <row r="8" spans="1:12" outlineLevel="1" x14ac:dyDescent="0.2">
      <c r="A8" s="2"/>
      <c r="B8" s="5" t="s">
        <v>39</v>
      </c>
      <c r="C8" s="5" t="s">
        <v>7</v>
      </c>
      <c r="D8" s="5" t="s">
        <v>40</v>
      </c>
      <c r="E8" s="5" t="s">
        <v>57</v>
      </c>
      <c r="F8" s="5" t="s">
        <v>41</v>
      </c>
      <c r="G8" s="11">
        <v>-350</v>
      </c>
      <c r="H8" s="3"/>
      <c r="I8" t="str">
        <f t="shared" ref="I8:I9" si="0">IF(D8=$J$6,A8," ")</f>
        <v xml:space="preserve"> </v>
      </c>
      <c r="J8" s="11" t="str">
        <f t="shared" ref="J8:J9" si="1">IF(D8=$J$6,G8," ")</f>
        <v xml:space="preserve"> </v>
      </c>
    </row>
    <row r="9" spans="1:12" outlineLevel="1" x14ac:dyDescent="0.2">
      <c r="A9" s="2"/>
      <c r="B9" s="5" t="s">
        <v>39</v>
      </c>
      <c r="C9" s="5" t="s">
        <v>7</v>
      </c>
      <c r="D9" s="5" t="s">
        <v>42</v>
      </c>
      <c r="E9" s="5" t="s">
        <v>58</v>
      </c>
      <c r="F9" s="5" t="s">
        <v>43</v>
      </c>
      <c r="G9" s="11">
        <v>-4</v>
      </c>
      <c r="H9" s="3"/>
      <c r="I9" t="str">
        <f t="shared" si="0"/>
        <v xml:space="preserve"> </v>
      </c>
      <c r="J9" s="11" t="str">
        <f t="shared" si="1"/>
        <v xml:space="preserve"> </v>
      </c>
    </row>
    <row r="10" spans="1:12" outlineLevel="1" x14ac:dyDescent="0.2">
      <c r="A10" s="2"/>
      <c r="B10" s="5" t="s">
        <v>39</v>
      </c>
      <c r="C10" s="5" t="s">
        <v>7</v>
      </c>
      <c r="D10" s="5" t="s">
        <v>44</v>
      </c>
      <c r="E10" s="5" t="s">
        <v>59</v>
      </c>
      <c r="F10" s="5" t="s">
        <v>45</v>
      </c>
      <c r="G10" s="11">
        <v>0</v>
      </c>
      <c r="H10" s="3"/>
      <c r="I10" t="str">
        <f t="shared" ref="I10:I73" si="2">IF(D10=$J$6,A10," ")</f>
        <v xml:space="preserve"> </v>
      </c>
      <c r="J10" s="11" t="str">
        <f t="shared" ref="J10:J73" si="3">IF(D10=$J$6,G10," ")</f>
        <v xml:space="preserve"> </v>
      </c>
    </row>
    <row r="11" spans="1:12" outlineLevel="1" x14ac:dyDescent="0.2">
      <c r="A11" s="2"/>
      <c r="B11" s="5" t="s">
        <v>39</v>
      </c>
      <c r="C11" s="5" t="s">
        <v>7</v>
      </c>
      <c r="D11" s="5" t="s">
        <v>46</v>
      </c>
      <c r="E11" s="5" t="s">
        <v>60</v>
      </c>
      <c r="F11" s="5" t="s">
        <v>47</v>
      </c>
      <c r="G11" s="11">
        <v>-39094.92</v>
      </c>
      <c r="H11" s="3"/>
      <c r="I11" t="str">
        <f t="shared" si="2"/>
        <v xml:space="preserve"> </v>
      </c>
      <c r="J11" s="11" t="str">
        <f t="shared" si="3"/>
        <v xml:space="preserve"> </v>
      </c>
    </row>
    <row r="12" spans="1:12" outlineLevel="1" x14ac:dyDescent="0.2">
      <c r="A12" s="2"/>
      <c r="B12" s="5" t="s">
        <v>39</v>
      </c>
      <c r="C12" s="5" t="s">
        <v>7</v>
      </c>
      <c r="D12" s="5" t="s">
        <v>48</v>
      </c>
      <c r="E12" s="5" t="s">
        <v>61</v>
      </c>
      <c r="F12" s="5" t="s">
        <v>49</v>
      </c>
      <c r="G12" s="11">
        <v>-2505</v>
      </c>
      <c r="H12" s="3"/>
      <c r="I12" t="str">
        <f t="shared" si="2"/>
        <v xml:space="preserve"> </v>
      </c>
      <c r="J12" s="11" t="str">
        <f t="shared" si="3"/>
        <v xml:space="preserve"> </v>
      </c>
    </row>
    <row r="13" spans="1:12" x14ac:dyDescent="0.2">
      <c r="A13" s="27" t="s">
        <v>8</v>
      </c>
      <c r="B13" s="27"/>
      <c r="C13" s="2" t="s">
        <v>8</v>
      </c>
      <c r="D13" s="2" t="s">
        <v>0</v>
      </c>
      <c r="E13" s="2" t="s">
        <v>0</v>
      </c>
      <c r="F13" s="2" t="s">
        <v>0</v>
      </c>
      <c r="G13" s="10">
        <v>-430072.39</v>
      </c>
      <c r="H13" s="1"/>
      <c r="I13" t="str">
        <f t="shared" si="2"/>
        <v>10013</v>
      </c>
      <c r="J13" s="11">
        <f t="shared" si="3"/>
        <v>-430072.39</v>
      </c>
    </row>
    <row r="14" spans="1:12" outlineLevel="1" x14ac:dyDescent="0.2">
      <c r="A14" s="2"/>
      <c r="B14" s="5" t="s">
        <v>39</v>
      </c>
      <c r="C14" s="5" t="s">
        <v>8</v>
      </c>
      <c r="D14" s="5" t="s">
        <v>42</v>
      </c>
      <c r="E14" s="5" t="s">
        <v>62</v>
      </c>
      <c r="F14" s="5" t="s">
        <v>43</v>
      </c>
      <c r="G14" s="11">
        <v>-378704.73</v>
      </c>
      <c r="H14" s="3"/>
      <c r="I14" t="str">
        <f t="shared" si="2"/>
        <v xml:space="preserve"> </v>
      </c>
      <c r="J14" s="11" t="str">
        <f t="shared" si="3"/>
        <v xml:space="preserve"> </v>
      </c>
    </row>
    <row r="15" spans="1:12" outlineLevel="1" x14ac:dyDescent="0.2">
      <c r="A15" s="2"/>
      <c r="B15" s="5" t="s">
        <v>39</v>
      </c>
      <c r="C15" s="5" t="s">
        <v>8</v>
      </c>
      <c r="D15" s="5" t="s">
        <v>50</v>
      </c>
      <c r="E15" s="5" t="s">
        <v>63</v>
      </c>
      <c r="F15" s="5" t="s">
        <v>51</v>
      </c>
      <c r="G15" s="11">
        <v>-20894.830000000002</v>
      </c>
      <c r="H15" s="3"/>
      <c r="I15" t="str">
        <f t="shared" si="2"/>
        <v xml:space="preserve"> </v>
      </c>
      <c r="J15" s="11" t="str">
        <f t="shared" si="3"/>
        <v xml:space="preserve"> </v>
      </c>
    </row>
    <row r="16" spans="1:12" outlineLevel="1" x14ac:dyDescent="0.2">
      <c r="A16" s="2"/>
      <c r="B16" s="5" t="s">
        <v>39</v>
      </c>
      <c r="C16" s="5" t="s">
        <v>8</v>
      </c>
      <c r="D16" s="5" t="s">
        <v>46</v>
      </c>
      <c r="E16" s="5" t="s">
        <v>64</v>
      </c>
      <c r="F16" s="5" t="s">
        <v>47</v>
      </c>
      <c r="G16" s="11">
        <v>-26327</v>
      </c>
      <c r="H16" s="3"/>
      <c r="I16" t="str">
        <f t="shared" si="2"/>
        <v xml:space="preserve"> </v>
      </c>
      <c r="J16" s="11" t="str">
        <f t="shared" si="3"/>
        <v xml:space="preserve"> </v>
      </c>
    </row>
    <row r="17" spans="1:10" outlineLevel="1" x14ac:dyDescent="0.2">
      <c r="A17" s="2"/>
      <c r="B17" s="5" t="s">
        <v>39</v>
      </c>
      <c r="C17" s="5" t="s">
        <v>8</v>
      </c>
      <c r="D17" s="5" t="s">
        <v>48</v>
      </c>
      <c r="E17" s="5" t="s">
        <v>65</v>
      </c>
      <c r="F17" s="5" t="s">
        <v>49</v>
      </c>
      <c r="G17" s="11">
        <v>-4145.83</v>
      </c>
      <c r="H17" s="3"/>
      <c r="I17" t="str">
        <f t="shared" si="2"/>
        <v xml:space="preserve"> </v>
      </c>
      <c r="J17" s="11" t="str">
        <f t="shared" si="3"/>
        <v xml:space="preserve"> </v>
      </c>
    </row>
    <row r="18" spans="1:10" x14ac:dyDescent="0.2">
      <c r="A18" s="27" t="s">
        <v>9</v>
      </c>
      <c r="B18" s="27"/>
      <c r="C18" s="2" t="s">
        <v>9</v>
      </c>
      <c r="D18" s="2" t="s">
        <v>0</v>
      </c>
      <c r="E18" s="2" t="s">
        <v>0</v>
      </c>
      <c r="F18" s="2" t="s">
        <v>0</v>
      </c>
      <c r="G18" s="10">
        <v>-63268.79</v>
      </c>
      <c r="H18" s="1"/>
      <c r="I18" t="str">
        <f t="shared" si="2"/>
        <v>10014</v>
      </c>
      <c r="J18" s="11">
        <f t="shared" si="3"/>
        <v>-63268.79</v>
      </c>
    </row>
    <row r="19" spans="1:10" outlineLevel="1" x14ac:dyDescent="0.2">
      <c r="A19" s="2"/>
      <c r="B19" s="5" t="s">
        <v>39</v>
      </c>
      <c r="C19" s="5" t="s">
        <v>9</v>
      </c>
      <c r="D19" s="5" t="s">
        <v>42</v>
      </c>
      <c r="E19" s="5" t="s">
        <v>66</v>
      </c>
      <c r="F19" s="5" t="s">
        <v>43</v>
      </c>
      <c r="G19" s="11">
        <v>-46917.52</v>
      </c>
      <c r="H19" s="3"/>
      <c r="I19" t="str">
        <f t="shared" si="2"/>
        <v xml:space="preserve"> </v>
      </c>
      <c r="J19" s="11" t="str">
        <f t="shared" si="3"/>
        <v xml:space="preserve"> </v>
      </c>
    </row>
    <row r="20" spans="1:10" outlineLevel="1" x14ac:dyDescent="0.2">
      <c r="A20" s="2"/>
      <c r="B20" s="5" t="s">
        <v>39</v>
      </c>
      <c r="C20" s="5" t="s">
        <v>9</v>
      </c>
      <c r="D20" s="5" t="s">
        <v>50</v>
      </c>
      <c r="E20" s="5" t="s">
        <v>67</v>
      </c>
      <c r="F20" s="5" t="s">
        <v>51</v>
      </c>
      <c r="G20" s="11">
        <v>-11517.4</v>
      </c>
      <c r="H20" s="3"/>
      <c r="I20" t="str">
        <f t="shared" si="2"/>
        <v xml:space="preserve"> </v>
      </c>
      <c r="J20" s="11" t="str">
        <f t="shared" si="3"/>
        <v xml:space="preserve"> </v>
      </c>
    </row>
    <row r="21" spans="1:10" outlineLevel="1" x14ac:dyDescent="0.2">
      <c r="A21" s="2"/>
      <c r="B21" s="5" t="s">
        <v>39</v>
      </c>
      <c r="C21" s="5" t="s">
        <v>9</v>
      </c>
      <c r="D21" s="5" t="s">
        <v>46</v>
      </c>
      <c r="E21" s="5" t="s">
        <v>68</v>
      </c>
      <c r="F21" s="5" t="s">
        <v>47</v>
      </c>
      <c r="G21" s="11">
        <v>-4833.87</v>
      </c>
      <c r="H21" s="3"/>
      <c r="I21" t="str">
        <f t="shared" si="2"/>
        <v xml:space="preserve"> </v>
      </c>
      <c r="J21" s="11" t="str">
        <f t="shared" si="3"/>
        <v xml:space="preserve"> </v>
      </c>
    </row>
    <row r="22" spans="1:10" x14ac:dyDescent="0.2">
      <c r="A22" s="27" t="s">
        <v>10</v>
      </c>
      <c r="B22" s="27"/>
      <c r="C22" s="2" t="s">
        <v>10</v>
      </c>
      <c r="D22" s="2" t="s">
        <v>0</v>
      </c>
      <c r="E22" s="2" t="s">
        <v>0</v>
      </c>
      <c r="F22" s="2" t="s">
        <v>0</v>
      </c>
      <c r="G22" s="10">
        <v>-94003.15</v>
      </c>
      <c r="H22" s="1"/>
      <c r="I22" t="str">
        <f t="shared" si="2"/>
        <v>10019</v>
      </c>
      <c r="J22" s="11">
        <f t="shared" si="3"/>
        <v>-94003.15</v>
      </c>
    </row>
    <row r="23" spans="1:10" outlineLevel="1" x14ac:dyDescent="0.2">
      <c r="A23" s="2"/>
      <c r="B23" s="5" t="s">
        <v>39</v>
      </c>
      <c r="C23" s="5" t="s">
        <v>10</v>
      </c>
      <c r="D23" s="5" t="s">
        <v>42</v>
      </c>
      <c r="E23" s="5" t="s">
        <v>69</v>
      </c>
      <c r="F23" s="5" t="s">
        <v>43</v>
      </c>
      <c r="G23" s="11">
        <v>-68179.240000000005</v>
      </c>
      <c r="H23" s="3"/>
      <c r="I23" t="str">
        <f t="shared" si="2"/>
        <v xml:space="preserve"> </v>
      </c>
      <c r="J23" s="11" t="str">
        <f t="shared" si="3"/>
        <v xml:space="preserve"> </v>
      </c>
    </row>
    <row r="24" spans="1:10" outlineLevel="1" x14ac:dyDescent="0.2">
      <c r="A24" s="2"/>
      <c r="B24" s="5" t="s">
        <v>39</v>
      </c>
      <c r="C24" s="5" t="s">
        <v>10</v>
      </c>
      <c r="D24" s="5" t="s">
        <v>50</v>
      </c>
      <c r="E24" s="5" t="s">
        <v>70</v>
      </c>
      <c r="F24" s="5" t="s">
        <v>51</v>
      </c>
      <c r="G24" s="11">
        <v>-17268.91</v>
      </c>
      <c r="H24" s="3"/>
      <c r="I24" t="str">
        <f t="shared" si="2"/>
        <v xml:space="preserve"> </v>
      </c>
      <c r="J24" s="11" t="str">
        <f t="shared" si="3"/>
        <v xml:space="preserve"> </v>
      </c>
    </row>
    <row r="25" spans="1:10" outlineLevel="1" x14ac:dyDescent="0.2">
      <c r="A25" s="2"/>
      <c r="B25" s="5" t="s">
        <v>39</v>
      </c>
      <c r="C25" s="5" t="s">
        <v>10</v>
      </c>
      <c r="D25" s="5" t="s">
        <v>46</v>
      </c>
      <c r="E25" s="5" t="s">
        <v>71</v>
      </c>
      <c r="F25" s="5" t="s">
        <v>47</v>
      </c>
      <c r="G25" s="11">
        <v>-8555</v>
      </c>
      <c r="H25" s="3"/>
      <c r="I25" t="str">
        <f t="shared" si="2"/>
        <v xml:space="preserve"> </v>
      </c>
      <c r="J25" s="11" t="str">
        <f t="shared" si="3"/>
        <v xml:space="preserve"> </v>
      </c>
    </row>
    <row r="26" spans="1:10" x14ac:dyDescent="0.2">
      <c r="A26" s="27" t="s">
        <v>11</v>
      </c>
      <c r="B26" s="27"/>
      <c r="C26" s="2" t="s">
        <v>11</v>
      </c>
      <c r="D26" s="2" t="s">
        <v>0</v>
      </c>
      <c r="E26" s="2" t="s">
        <v>0</v>
      </c>
      <c r="F26" s="2" t="s">
        <v>0</v>
      </c>
      <c r="G26" s="10">
        <v>-192802.97</v>
      </c>
      <c r="H26" s="1"/>
      <c r="I26" t="str">
        <f t="shared" si="2"/>
        <v>10021</v>
      </c>
      <c r="J26" s="11">
        <f t="shared" si="3"/>
        <v>-192802.97</v>
      </c>
    </row>
    <row r="27" spans="1:10" outlineLevel="1" x14ac:dyDescent="0.2">
      <c r="A27" s="2"/>
      <c r="B27" s="5" t="s">
        <v>39</v>
      </c>
      <c r="C27" s="5" t="s">
        <v>11</v>
      </c>
      <c r="D27" s="5" t="s">
        <v>42</v>
      </c>
      <c r="E27" s="5" t="s">
        <v>72</v>
      </c>
      <c r="F27" s="5" t="s">
        <v>43</v>
      </c>
      <c r="G27" s="11">
        <v>-170281.59</v>
      </c>
      <c r="H27" s="3"/>
      <c r="I27" t="str">
        <f t="shared" si="2"/>
        <v xml:space="preserve"> </v>
      </c>
      <c r="J27" s="11" t="str">
        <f t="shared" si="3"/>
        <v xml:space="preserve"> </v>
      </c>
    </row>
    <row r="28" spans="1:10" outlineLevel="1" x14ac:dyDescent="0.2">
      <c r="A28" s="2"/>
      <c r="B28" s="5" t="s">
        <v>39</v>
      </c>
      <c r="C28" s="5" t="s">
        <v>11</v>
      </c>
      <c r="D28" s="5" t="s">
        <v>50</v>
      </c>
      <c r="E28" s="5" t="s">
        <v>73</v>
      </c>
      <c r="F28" s="5" t="s">
        <v>51</v>
      </c>
      <c r="G28" s="11">
        <v>-671.69</v>
      </c>
      <c r="H28" s="3"/>
      <c r="I28" t="str">
        <f t="shared" si="2"/>
        <v xml:space="preserve"> </v>
      </c>
      <c r="J28" s="11" t="str">
        <f t="shared" si="3"/>
        <v xml:space="preserve"> </v>
      </c>
    </row>
    <row r="29" spans="1:10" outlineLevel="1" x14ac:dyDescent="0.2">
      <c r="A29" s="2"/>
      <c r="B29" s="5" t="s">
        <v>39</v>
      </c>
      <c r="C29" s="5" t="s">
        <v>11</v>
      </c>
      <c r="D29" s="5" t="s">
        <v>46</v>
      </c>
      <c r="E29" s="5" t="s">
        <v>74</v>
      </c>
      <c r="F29" s="5" t="s">
        <v>47</v>
      </c>
      <c r="G29" s="11">
        <v>-21849.69</v>
      </c>
      <c r="H29" s="3"/>
      <c r="I29" t="str">
        <f t="shared" si="2"/>
        <v xml:space="preserve"> </v>
      </c>
      <c r="J29" s="11" t="str">
        <f t="shared" si="3"/>
        <v xml:space="preserve"> </v>
      </c>
    </row>
    <row r="30" spans="1:10" x14ac:dyDescent="0.2">
      <c r="A30" s="27" t="s">
        <v>12</v>
      </c>
      <c r="B30" s="27"/>
      <c r="C30" s="2" t="s">
        <v>12</v>
      </c>
      <c r="D30" s="2" t="s">
        <v>0</v>
      </c>
      <c r="E30" s="2" t="s">
        <v>0</v>
      </c>
      <c r="F30" s="2" t="s">
        <v>0</v>
      </c>
      <c r="G30" s="10">
        <v>-50506.45</v>
      </c>
      <c r="H30" s="1"/>
      <c r="I30" t="str">
        <f t="shared" si="2"/>
        <v>10024</v>
      </c>
      <c r="J30" s="11">
        <f t="shared" si="3"/>
        <v>-50506.45</v>
      </c>
    </row>
    <row r="31" spans="1:10" outlineLevel="1" x14ac:dyDescent="0.2">
      <c r="A31" s="2"/>
      <c r="B31" s="5" t="s">
        <v>39</v>
      </c>
      <c r="C31" s="5" t="s">
        <v>12</v>
      </c>
      <c r="D31" s="5" t="s">
        <v>42</v>
      </c>
      <c r="E31" s="5" t="s">
        <v>75</v>
      </c>
      <c r="F31" s="5" t="s">
        <v>43</v>
      </c>
      <c r="G31" s="11">
        <v>-46271.45</v>
      </c>
      <c r="H31" s="3"/>
      <c r="I31" t="str">
        <f t="shared" si="2"/>
        <v xml:space="preserve"> </v>
      </c>
      <c r="J31" s="11" t="str">
        <f t="shared" si="3"/>
        <v xml:space="preserve"> </v>
      </c>
    </row>
    <row r="32" spans="1:10" outlineLevel="1" x14ac:dyDescent="0.2">
      <c r="A32" s="2"/>
      <c r="B32" s="5" t="s">
        <v>39</v>
      </c>
      <c r="C32" s="5" t="s">
        <v>12</v>
      </c>
      <c r="D32" s="5" t="s">
        <v>46</v>
      </c>
      <c r="E32" s="5" t="s">
        <v>76</v>
      </c>
      <c r="F32" s="5" t="s">
        <v>47</v>
      </c>
      <c r="G32" s="11">
        <v>-4235</v>
      </c>
      <c r="H32" s="3"/>
      <c r="I32" t="str">
        <f t="shared" si="2"/>
        <v xml:space="preserve"> </v>
      </c>
      <c r="J32" s="11" t="str">
        <f t="shared" si="3"/>
        <v xml:space="preserve"> </v>
      </c>
    </row>
    <row r="33" spans="1:10" x14ac:dyDescent="0.2">
      <c r="A33" s="27" t="s">
        <v>13</v>
      </c>
      <c r="B33" s="27"/>
      <c r="C33" s="2" t="s">
        <v>13</v>
      </c>
      <c r="D33" s="2" t="s">
        <v>0</v>
      </c>
      <c r="E33" s="2" t="s">
        <v>0</v>
      </c>
      <c r="F33" s="2" t="s">
        <v>0</v>
      </c>
      <c r="G33" s="10">
        <v>-21682.45</v>
      </c>
      <c r="H33" s="1"/>
      <c r="I33" t="str">
        <f t="shared" si="2"/>
        <v>10032</v>
      </c>
      <c r="J33" s="11">
        <f t="shared" si="3"/>
        <v>-21682.45</v>
      </c>
    </row>
    <row r="34" spans="1:10" outlineLevel="1" x14ac:dyDescent="0.2">
      <c r="A34" s="2"/>
      <c r="B34" s="5" t="s">
        <v>39</v>
      </c>
      <c r="C34" s="5" t="s">
        <v>13</v>
      </c>
      <c r="D34" s="5" t="s">
        <v>42</v>
      </c>
      <c r="E34" s="5" t="s">
        <v>77</v>
      </c>
      <c r="F34" s="5" t="s">
        <v>43</v>
      </c>
      <c r="G34" s="11">
        <v>-14121.37</v>
      </c>
      <c r="H34" s="3"/>
      <c r="I34" t="str">
        <f t="shared" si="2"/>
        <v xml:space="preserve"> </v>
      </c>
      <c r="J34" s="11" t="str">
        <f t="shared" si="3"/>
        <v xml:space="preserve"> </v>
      </c>
    </row>
    <row r="35" spans="1:10" outlineLevel="1" x14ac:dyDescent="0.2">
      <c r="A35" s="2"/>
      <c r="B35" s="5" t="s">
        <v>39</v>
      </c>
      <c r="C35" s="5" t="s">
        <v>13</v>
      </c>
      <c r="D35" s="5" t="s">
        <v>50</v>
      </c>
      <c r="E35" s="5" t="s">
        <v>78</v>
      </c>
      <c r="F35" s="5" t="s">
        <v>51</v>
      </c>
      <c r="G35" s="11">
        <v>-4872</v>
      </c>
      <c r="H35" s="3"/>
      <c r="I35" t="str">
        <f t="shared" si="2"/>
        <v xml:space="preserve"> </v>
      </c>
      <c r="J35" s="11" t="str">
        <f t="shared" si="3"/>
        <v xml:space="preserve"> </v>
      </c>
    </row>
    <row r="36" spans="1:10" outlineLevel="1" x14ac:dyDescent="0.2">
      <c r="A36" s="2"/>
      <c r="B36" s="5" t="s">
        <v>39</v>
      </c>
      <c r="C36" s="5" t="s">
        <v>13</v>
      </c>
      <c r="D36" s="5" t="s">
        <v>46</v>
      </c>
      <c r="E36" s="5" t="s">
        <v>79</v>
      </c>
      <c r="F36" s="5" t="s">
        <v>47</v>
      </c>
      <c r="G36" s="11">
        <v>-6130</v>
      </c>
      <c r="H36" s="3"/>
      <c r="I36" t="str">
        <f t="shared" si="2"/>
        <v xml:space="preserve"> </v>
      </c>
      <c r="J36" s="11" t="str">
        <f t="shared" si="3"/>
        <v xml:space="preserve"> </v>
      </c>
    </row>
    <row r="37" spans="1:10" outlineLevel="1" x14ac:dyDescent="0.2">
      <c r="A37" s="2"/>
      <c r="B37" s="5" t="s">
        <v>39</v>
      </c>
      <c r="C37" s="5" t="s">
        <v>13</v>
      </c>
      <c r="D37" s="5" t="s">
        <v>52</v>
      </c>
      <c r="E37" s="5" t="s">
        <v>80</v>
      </c>
      <c r="F37" s="5" t="s">
        <v>53</v>
      </c>
      <c r="G37" s="11">
        <v>3440.92</v>
      </c>
      <c r="H37" s="3"/>
      <c r="I37" t="str">
        <f t="shared" si="2"/>
        <v xml:space="preserve"> </v>
      </c>
      <c r="J37" s="11" t="str">
        <f t="shared" si="3"/>
        <v xml:space="preserve"> </v>
      </c>
    </row>
    <row r="38" spans="1:10" x14ac:dyDescent="0.2">
      <c r="A38" s="27" t="s">
        <v>14</v>
      </c>
      <c r="B38" s="27"/>
      <c r="C38" s="2" t="s">
        <v>14</v>
      </c>
      <c r="D38" s="2" t="s">
        <v>0</v>
      </c>
      <c r="E38" s="2" t="s">
        <v>0</v>
      </c>
      <c r="F38" s="2" t="s">
        <v>0</v>
      </c>
      <c r="G38" s="10">
        <v>-178477.29</v>
      </c>
      <c r="H38" s="1"/>
      <c r="I38" t="str">
        <f t="shared" si="2"/>
        <v>10033</v>
      </c>
      <c r="J38" s="11">
        <f t="shared" si="3"/>
        <v>-178477.29</v>
      </c>
    </row>
    <row r="39" spans="1:10" outlineLevel="1" x14ac:dyDescent="0.2">
      <c r="A39" s="2"/>
      <c r="B39" s="5" t="s">
        <v>39</v>
      </c>
      <c r="C39" s="5" t="s">
        <v>14</v>
      </c>
      <c r="D39" s="5" t="s">
        <v>42</v>
      </c>
      <c r="E39" s="5" t="s">
        <v>81</v>
      </c>
      <c r="F39" s="5" t="s">
        <v>43</v>
      </c>
      <c r="G39" s="11">
        <v>-165399.23000000001</v>
      </c>
      <c r="H39" s="3"/>
      <c r="I39" t="str">
        <f t="shared" si="2"/>
        <v xml:space="preserve"> </v>
      </c>
      <c r="J39" s="11" t="str">
        <f t="shared" si="3"/>
        <v xml:space="preserve"> </v>
      </c>
    </row>
    <row r="40" spans="1:10" outlineLevel="1" x14ac:dyDescent="0.2">
      <c r="A40" s="2"/>
      <c r="B40" s="5" t="s">
        <v>39</v>
      </c>
      <c r="C40" s="5" t="s">
        <v>14</v>
      </c>
      <c r="D40" s="5" t="s">
        <v>46</v>
      </c>
      <c r="E40" s="5" t="s">
        <v>82</v>
      </c>
      <c r="F40" s="5" t="s">
        <v>47</v>
      </c>
      <c r="G40" s="11">
        <v>-13078.06</v>
      </c>
      <c r="H40" s="3"/>
      <c r="I40" t="str">
        <f t="shared" si="2"/>
        <v xml:space="preserve"> </v>
      </c>
      <c r="J40" s="11" t="str">
        <f t="shared" si="3"/>
        <v xml:space="preserve"> </v>
      </c>
    </row>
    <row r="41" spans="1:10" x14ac:dyDescent="0.2">
      <c r="A41" s="27" t="s">
        <v>15</v>
      </c>
      <c r="B41" s="27"/>
      <c r="C41" s="2" t="s">
        <v>15</v>
      </c>
      <c r="D41" s="2" t="s">
        <v>0</v>
      </c>
      <c r="E41" s="2" t="s">
        <v>0</v>
      </c>
      <c r="F41" s="2" t="s">
        <v>0</v>
      </c>
      <c r="G41" s="10">
        <v>-71700.009999999995</v>
      </c>
      <c r="H41" s="1"/>
      <c r="I41" t="str">
        <f t="shared" si="2"/>
        <v>10048</v>
      </c>
      <c r="J41" s="11">
        <f t="shared" si="3"/>
        <v>-71700.009999999995</v>
      </c>
    </row>
    <row r="42" spans="1:10" outlineLevel="1" x14ac:dyDescent="0.2">
      <c r="A42" s="2"/>
      <c r="B42" s="5" t="s">
        <v>39</v>
      </c>
      <c r="C42" s="5" t="s">
        <v>15</v>
      </c>
      <c r="D42" s="5" t="s">
        <v>42</v>
      </c>
      <c r="E42" s="5" t="s">
        <v>83</v>
      </c>
      <c r="F42" s="5" t="s">
        <v>43</v>
      </c>
      <c r="G42" s="11">
        <v>-69440.009999999995</v>
      </c>
      <c r="H42" s="3"/>
      <c r="I42" t="str">
        <f t="shared" si="2"/>
        <v xml:space="preserve"> </v>
      </c>
      <c r="J42" s="11" t="str">
        <f t="shared" si="3"/>
        <v xml:space="preserve"> </v>
      </c>
    </row>
    <row r="43" spans="1:10" outlineLevel="1" x14ac:dyDescent="0.2">
      <c r="A43" s="2"/>
      <c r="B43" s="5" t="s">
        <v>39</v>
      </c>
      <c r="C43" s="5" t="s">
        <v>15</v>
      </c>
      <c r="D43" s="5" t="s">
        <v>46</v>
      </c>
      <c r="E43" s="5" t="s">
        <v>84</v>
      </c>
      <c r="F43" s="5" t="s">
        <v>47</v>
      </c>
      <c r="G43" s="11">
        <v>-2260</v>
      </c>
      <c r="H43" s="3"/>
      <c r="I43" t="str">
        <f t="shared" si="2"/>
        <v xml:space="preserve"> </v>
      </c>
      <c r="J43" s="11" t="str">
        <f t="shared" si="3"/>
        <v xml:space="preserve"> </v>
      </c>
    </row>
    <row r="44" spans="1:10" x14ac:dyDescent="0.2">
      <c r="A44" s="27" t="s">
        <v>16</v>
      </c>
      <c r="B44" s="27"/>
      <c r="C44" s="2" t="s">
        <v>16</v>
      </c>
      <c r="D44" s="2" t="s">
        <v>0</v>
      </c>
      <c r="E44" s="2" t="s">
        <v>0</v>
      </c>
      <c r="F44" s="2" t="s">
        <v>0</v>
      </c>
      <c r="G44" s="10">
        <v>-124172.49</v>
      </c>
      <c r="H44" s="1"/>
      <c r="I44" t="str">
        <f t="shared" si="2"/>
        <v>10049</v>
      </c>
      <c r="J44" s="11">
        <f t="shared" si="3"/>
        <v>-124172.49</v>
      </c>
    </row>
    <row r="45" spans="1:10" outlineLevel="1" x14ac:dyDescent="0.2">
      <c r="A45" s="2"/>
      <c r="B45" s="5" t="s">
        <v>39</v>
      </c>
      <c r="C45" s="5" t="s">
        <v>16</v>
      </c>
      <c r="D45" s="5" t="s">
        <v>42</v>
      </c>
      <c r="E45" s="5" t="s">
        <v>85</v>
      </c>
      <c r="F45" s="5" t="s">
        <v>43</v>
      </c>
      <c r="G45" s="11">
        <v>-113925.36</v>
      </c>
      <c r="H45" s="3"/>
      <c r="I45" t="str">
        <f t="shared" si="2"/>
        <v xml:space="preserve"> </v>
      </c>
      <c r="J45" s="11" t="str">
        <f t="shared" si="3"/>
        <v xml:space="preserve"> </v>
      </c>
    </row>
    <row r="46" spans="1:10" outlineLevel="1" x14ac:dyDescent="0.2">
      <c r="A46" s="2"/>
      <c r="B46" s="5" t="s">
        <v>39</v>
      </c>
      <c r="C46" s="5" t="s">
        <v>16</v>
      </c>
      <c r="D46" s="5" t="s">
        <v>46</v>
      </c>
      <c r="E46" s="5" t="s">
        <v>86</v>
      </c>
      <c r="F46" s="5" t="s">
        <v>47</v>
      </c>
      <c r="G46" s="11">
        <v>-10247.129999999999</v>
      </c>
      <c r="H46" s="3"/>
      <c r="I46" t="str">
        <f t="shared" si="2"/>
        <v xml:space="preserve"> </v>
      </c>
      <c r="J46" s="11" t="str">
        <f t="shared" si="3"/>
        <v xml:space="preserve"> </v>
      </c>
    </row>
    <row r="47" spans="1:10" x14ac:dyDescent="0.2">
      <c r="A47" s="27" t="s">
        <v>17</v>
      </c>
      <c r="B47" s="27"/>
      <c r="C47" s="2" t="s">
        <v>17</v>
      </c>
      <c r="D47" s="2" t="s">
        <v>0</v>
      </c>
      <c r="E47" s="2" t="s">
        <v>0</v>
      </c>
      <c r="F47" s="2" t="s">
        <v>0</v>
      </c>
      <c r="G47" s="10">
        <v>-41398.93</v>
      </c>
      <c r="H47" s="1"/>
      <c r="I47" t="str">
        <f t="shared" si="2"/>
        <v>10053</v>
      </c>
      <c r="J47" s="11">
        <f t="shared" si="3"/>
        <v>-41398.93</v>
      </c>
    </row>
    <row r="48" spans="1:10" outlineLevel="1" x14ac:dyDescent="0.2">
      <c r="A48" s="2"/>
      <c r="B48" s="5" t="s">
        <v>39</v>
      </c>
      <c r="C48" s="5" t="s">
        <v>17</v>
      </c>
      <c r="D48" s="5" t="s">
        <v>42</v>
      </c>
      <c r="E48" s="5" t="s">
        <v>87</v>
      </c>
      <c r="F48" s="5" t="s">
        <v>43</v>
      </c>
      <c r="G48" s="11">
        <v>-34571.279999999999</v>
      </c>
      <c r="H48" s="3"/>
      <c r="I48" t="str">
        <f t="shared" si="2"/>
        <v xml:space="preserve"> </v>
      </c>
      <c r="J48" s="11" t="str">
        <f t="shared" si="3"/>
        <v xml:space="preserve"> </v>
      </c>
    </row>
    <row r="49" spans="1:10" outlineLevel="1" x14ac:dyDescent="0.2">
      <c r="A49" s="2"/>
      <c r="B49" s="5" t="s">
        <v>39</v>
      </c>
      <c r="C49" s="5" t="s">
        <v>17</v>
      </c>
      <c r="D49" s="5" t="s">
        <v>46</v>
      </c>
      <c r="E49" s="5" t="s">
        <v>88</v>
      </c>
      <c r="F49" s="5" t="s">
        <v>47</v>
      </c>
      <c r="G49" s="11">
        <v>-6827.65</v>
      </c>
      <c r="H49" s="3"/>
      <c r="I49" t="str">
        <f t="shared" si="2"/>
        <v xml:space="preserve"> </v>
      </c>
      <c r="J49" s="11" t="str">
        <f t="shared" si="3"/>
        <v xml:space="preserve"> </v>
      </c>
    </row>
    <row r="50" spans="1:10" x14ac:dyDescent="0.2">
      <c r="A50" s="27" t="s">
        <v>18</v>
      </c>
      <c r="B50" s="27"/>
      <c r="C50" s="2" t="s">
        <v>18</v>
      </c>
      <c r="D50" s="2" t="s">
        <v>0</v>
      </c>
      <c r="E50" s="2" t="s">
        <v>0</v>
      </c>
      <c r="F50" s="2" t="s">
        <v>0</v>
      </c>
      <c r="G50" s="10">
        <v>-91149.24</v>
      </c>
      <c r="H50" s="1"/>
      <c r="I50" t="str">
        <f t="shared" si="2"/>
        <v>10058</v>
      </c>
      <c r="J50" s="11">
        <f t="shared" si="3"/>
        <v>-91149.24</v>
      </c>
    </row>
    <row r="51" spans="1:10" outlineLevel="1" x14ac:dyDescent="0.2">
      <c r="A51" s="2"/>
      <c r="B51" s="5" t="s">
        <v>39</v>
      </c>
      <c r="C51" s="5" t="s">
        <v>18</v>
      </c>
      <c r="D51" s="5" t="s">
        <v>42</v>
      </c>
      <c r="E51" s="5" t="s">
        <v>89</v>
      </c>
      <c r="F51" s="5" t="s">
        <v>43</v>
      </c>
      <c r="G51" s="11">
        <v>-84499.22</v>
      </c>
      <c r="H51" s="3"/>
      <c r="I51" t="str">
        <f t="shared" si="2"/>
        <v xml:space="preserve"> </v>
      </c>
      <c r="J51" s="11" t="str">
        <f t="shared" si="3"/>
        <v xml:space="preserve"> </v>
      </c>
    </row>
    <row r="52" spans="1:10" outlineLevel="1" x14ac:dyDescent="0.2">
      <c r="A52" s="2"/>
      <c r="B52" s="5" t="s">
        <v>39</v>
      </c>
      <c r="C52" s="5" t="s">
        <v>18</v>
      </c>
      <c r="D52" s="5" t="s">
        <v>50</v>
      </c>
      <c r="E52" s="5" t="s">
        <v>90</v>
      </c>
      <c r="F52" s="5" t="s">
        <v>51</v>
      </c>
      <c r="G52" s="11">
        <v>-3365.02</v>
      </c>
      <c r="H52" s="3"/>
      <c r="I52" t="str">
        <f t="shared" si="2"/>
        <v xml:space="preserve"> </v>
      </c>
      <c r="J52" s="11" t="str">
        <f t="shared" si="3"/>
        <v xml:space="preserve"> </v>
      </c>
    </row>
    <row r="53" spans="1:10" outlineLevel="1" x14ac:dyDescent="0.2">
      <c r="A53" s="2"/>
      <c r="B53" s="5" t="s">
        <v>39</v>
      </c>
      <c r="C53" s="5" t="s">
        <v>18</v>
      </c>
      <c r="D53" s="5" t="s">
        <v>46</v>
      </c>
      <c r="E53" s="5" t="s">
        <v>91</v>
      </c>
      <c r="F53" s="5" t="s">
        <v>47</v>
      </c>
      <c r="G53" s="11">
        <v>-3285</v>
      </c>
      <c r="H53" s="3"/>
      <c r="I53" t="str">
        <f t="shared" si="2"/>
        <v xml:space="preserve"> </v>
      </c>
      <c r="J53" s="11" t="str">
        <f t="shared" si="3"/>
        <v xml:space="preserve"> </v>
      </c>
    </row>
    <row r="54" spans="1:10" x14ac:dyDescent="0.2">
      <c r="A54" s="27" t="s">
        <v>19</v>
      </c>
      <c r="B54" s="27"/>
      <c r="C54" s="2" t="s">
        <v>19</v>
      </c>
      <c r="D54" s="2" t="s">
        <v>0</v>
      </c>
      <c r="E54" s="2" t="s">
        <v>0</v>
      </c>
      <c r="F54" s="2" t="s">
        <v>0</v>
      </c>
      <c r="G54" s="10">
        <v>-33623.72</v>
      </c>
      <c r="H54" s="1"/>
      <c r="I54" t="str">
        <f t="shared" si="2"/>
        <v>10059</v>
      </c>
      <c r="J54" s="11">
        <f t="shared" si="3"/>
        <v>-33623.72</v>
      </c>
    </row>
    <row r="55" spans="1:10" outlineLevel="1" x14ac:dyDescent="0.2">
      <c r="A55" s="2"/>
      <c r="B55" s="5" t="s">
        <v>39</v>
      </c>
      <c r="C55" s="5" t="s">
        <v>19</v>
      </c>
      <c r="D55" s="5" t="s">
        <v>40</v>
      </c>
      <c r="E55" s="5" t="s">
        <v>92</v>
      </c>
      <c r="F55" s="5" t="s">
        <v>41</v>
      </c>
      <c r="G55" s="11">
        <v>4674.51</v>
      </c>
      <c r="H55" s="3"/>
      <c r="I55" t="str">
        <f t="shared" si="2"/>
        <v xml:space="preserve"> </v>
      </c>
      <c r="J55" s="11" t="str">
        <f t="shared" si="3"/>
        <v xml:space="preserve"> </v>
      </c>
    </row>
    <row r="56" spans="1:10" outlineLevel="1" x14ac:dyDescent="0.2">
      <c r="A56" s="2"/>
      <c r="B56" s="5" t="s">
        <v>39</v>
      </c>
      <c r="C56" s="5" t="s">
        <v>19</v>
      </c>
      <c r="D56" s="5" t="s">
        <v>42</v>
      </c>
      <c r="E56" s="5" t="s">
        <v>93</v>
      </c>
      <c r="F56" s="5" t="s">
        <v>43</v>
      </c>
      <c r="G56" s="11">
        <v>-27912.5</v>
      </c>
      <c r="H56" s="3"/>
      <c r="I56" t="str">
        <f t="shared" si="2"/>
        <v xml:space="preserve"> </v>
      </c>
      <c r="J56" s="11" t="str">
        <f t="shared" si="3"/>
        <v xml:space="preserve"> </v>
      </c>
    </row>
    <row r="57" spans="1:10" outlineLevel="1" x14ac:dyDescent="0.2">
      <c r="A57" s="2"/>
      <c r="B57" s="5" t="s">
        <v>39</v>
      </c>
      <c r="C57" s="5" t="s">
        <v>19</v>
      </c>
      <c r="D57" s="5" t="s">
        <v>50</v>
      </c>
      <c r="E57" s="5" t="s">
        <v>94</v>
      </c>
      <c r="F57" s="5" t="s">
        <v>51</v>
      </c>
      <c r="G57" s="11">
        <v>-9678.86</v>
      </c>
      <c r="H57" s="3"/>
      <c r="I57" t="str">
        <f t="shared" si="2"/>
        <v xml:space="preserve"> </v>
      </c>
      <c r="J57" s="11" t="str">
        <f t="shared" si="3"/>
        <v xml:space="preserve"> </v>
      </c>
    </row>
    <row r="58" spans="1:10" outlineLevel="1" x14ac:dyDescent="0.2">
      <c r="A58" s="2"/>
      <c r="B58" s="5" t="s">
        <v>39</v>
      </c>
      <c r="C58" s="5" t="s">
        <v>19</v>
      </c>
      <c r="D58" s="5" t="s">
        <v>46</v>
      </c>
      <c r="E58" s="5" t="s">
        <v>95</v>
      </c>
      <c r="F58" s="5" t="s">
        <v>47</v>
      </c>
      <c r="G58" s="11">
        <v>-706.87</v>
      </c>
      <c r="H58" s="3"/>
      <c r="I58" t="str">
        <f t="shared" si="2"/>
        <v xml:space="preserve"> </v>
      </c>
      <c r="J58" s="11" t="str">
        <f t="shared" si="3"/>
        <v xml:space="preserve"> </v>
      </c>
    </row>
    <row r="59" spans="1:10" x14ac:dyDescent="0.2">
      <c r="A59" s="27" t="s">
        <v>20</v>
      </c>
      <c r="B59" s="27"/>
      <c r="C59" s="2" t="s">
        <v>20</v>
      </c>
      <c r="D59" s="2" t="s">
        <v>0</v>
      </c>
      <c r="E59" s="2" t="s">
        <v>0</v>
      </c>
      <c r="F59" s="2" t="s">
        <v>0</v>
      </c>
      <c r="G59" s="10">
        <v>-24900</v>
      </c>
      <c r="H59" s="1"/>
      <c r="I59" t="str">
        <f t="shared" si="2"/>
        <v>10063</v>
      </c>
      <c r="J59" s="11">
        <f t="shared" si="3"/>
        <v>-24900</v>
      </c>
    </row>
    <row r="60" spans="1:10" outlineLevel="1" x14ac:dyDescent="0.2">
      <c r="A60" s="2"/>
      <c r="B60" s="5" t="s">
        <v>39</v>
      </c>
      <c r="C60" s="5" t="s">
        <v>20</v>
      </c>
      <c r="D60" s="5" t="s">
        <v>42</v>
      </c>
      <c r="E60" s="5" t="s">
        <v>96</v>
      </c>
      <c r="F60" s="5" t="s">
        <v>43</v>
      </c>
      <c r="G60" s="11">
        <v>-20249.34</v>
      </c>
      <c r="H60" s="3"/>
      <c r="I60" t="str">
        <f t="shared" si="2"/>
        <v xml:space="preserve"> </v>
      </c>
      <c r="J60" s="11" t="str">
        <f t="shared" si="3"/>
        <v xml:space="preserve"> </v>
      </c>
    </row>
    <row r="61" spans="1:10" outlineLevel="1" x14ac:dyDescent="0.2">
      <c r="A61" s="2"/>
      <c r="B61" s="5" t="s">
        <v>39</v>
      </c>
      <c r="C61" s="5" t="s">
        <v>20</v>
      </c>
      <c r="D61" s="5" t="s">
        <v>50</v>
      </c>
      <c r="E61" s="5" t="s">
        <v>97</v>
      </c>
      <c r="F61" s="5" t="s">
        <v>51</v>
      </c>
      <c r="G61" s="11">
        <v>-106.66</v>
      </c>
      <c r="H61" s="3"/>
      <c r="I61" t="str">
        <f t="shared" si="2"/>
        <v xml:space="preserve"> </v>
      </c>
      <c r="J61" s="11" t="str">
        <f t="shared" si="3"/>
        <v xml:space="preserve"> </v>
      </c>
    </row>
    <row r="62" spans="1:10" outlineLevel="1" x14ac:dyDescent="0.2">
      <c r="A62" s="2"/>
      <c r="B62" s="5" t="s">
        <v>39</v>
      </c>
      <c r="C62" s="5" t="s">
        <v>20</v>
      </c>
      <c r="D62" s="5" t="s">
        <v>46</v>
      </c>
      <c r="E62" s="5" t="s">
        <v>98</v>
      </c>
      <c r="F62" s="5" t="s">
        <v>47</v>
      </c>
      <c r="G62" s="11">
        <v>-4544</v>
      </c>
      <c r="H62" s="3"/>
      <c r="I62" t="str">
        <f t="shared" si="2"/>
        <v xml:space="preserve"> </v>
      </c>
      <c r="J62" s="11" t="str">
        <f t="shared" si="3"/>
        <v xml:space="preserve"> </v>
      </c>
    </row>
    <row r="63" spans="1:10" x14ac:dyDescent="0.2">
      <c r="A63" s="27" t="s">
        <v>21</v>
      </c>
      <c r="B63" s="27"/>
      <c r="C63" s="2" t="s">
        <v>21</v>
      </c>
      <c r="D63" s="2" t="s">
        <v>0</v>
      </c>
      <c r="E63" s="2" t="s">
        <v>0</v>
      </c>
      <c r="F63" s="2" t="s">
        <v>0</v>
      </c>
      <c r="G63" s="10">
        <v>-96583.03</v>
      </c>
      <c r="H63" s="1"/>
      <c r="I63" t="str">
        <f t="shared" si="2"/>
        <v>10067</v>
      </c>
      <c r="J63" s="11">
        <f t="shared" si="3"/>
        <v>-96583.03</v>
      </c>
    </row>
    <row r="64" spans="1:10" outlineLevel="1" x14ac:dyDescent="0.2">
      <c r="A64" s="2"/>
      <c r="B64" s="5" t="s">
        <v>39</v>
      </c>
      <c r="C64" s="5" t="s">
        <v>21</v>
      </c>
      <c r="D64" s="5" t="s">
        <v>42</v>
      </c>
      <c r="E64" s="5" t="s">
        <v>99</v>
      </c>
      <c r="F64" s="5" t="s">
        <v>43</v>
      </c>
      <c r="G64" s="11">
        <v>-82811.210000000006</v>
      </c>
      <c r="H64" s="3"/>
      <c r="I64" t="str">
        <f t="shared" si="2"/>
        <v xml:space="preserve"> </v>
      </c>
      <c r="J64" s="11" t="str">
        <f t="shared" si="3"/>
        <v xml:space="preserve"> </v>
      </c>
    </row>
    <row r="65" spans="1:10" outlineLevel="1" x14ac:dyDescent="0.2">
      <c r="A65" s="2"/>
      <c r="B65" s="5" t="s">
        <v>39</v>
      </c>
      <c r="C65" s="5" t="s">
        <v>21</v>
      </c>
      <c r="D65" s="5" t="s">
        <v>50</v>
      </c>
      <c r="E65" s="5" t="s">
        <v>100</v>
      </c>
      <c r="F65" s="5" t="s">
        <v>51</v>
      </c>
      <c r="G65" s="11">
        <v>-10318.32</v>
      </c>
      <c r="H65" s="3"/>
      <c r="I65" t="str">
        <f t="shared" si="2"/>
        <v xml:space="preserve"> </v>
      </c>
      <c r="J65" s="11" t="str">
        <f t="shared" si="3"/>
        <v xml:space="preserve"> </v>
      </c>
    </row>
    <row r="66" spans="1:10" outlineLevel="1" x14ac:dyDescent="0.2">
      <c r="A66" s="2"/>
      <c r="B66" s="5" t="s">
        <v>39</v>
      </c>
      <c r="C66" s="5" t="s">
        <v>21</v>
      </c>
      <c r="D66" s="5" t="s">
        <v>46</v>
      </c>
      <c r="E66" s="5" t="s">
        <v>101</v>
      </c>
      <c r="F66" s="5" t="s">
        <v>47</v>
      </c>
      <c r="G66" s="11">
        <v>-3453.5</v>
      </c>
      <c r="H66" s="3"/>
      <c r="I66" t="str">
        <f t="shared" si="2"/>
        <v xml:space="preserve"> </v>
      </c>
      <c r="J66" s="11" t="str">
        <f t="shared" si="3"/>
        <v xml:space="preserve"> </v>
      </c>
    </row>
    <row r="67" spans="1:10" x14ac:dyDescent="0.2">
      <c r="A67" s="27" t="s">
        <v>22</v>
      </c>
      <c r="B67" s="27"/>
      <c r="C67" s="2" t="s">
        <v>22</v>
      </c>
      <c r="D67" s="2" t="s">
        <v>0</v>
      </c>
      <c r="E67" s="2" t="s">
        <v>0</v>
      </c>
      <c r="F67" s="2" t="s">
        <v>0</v>
      </c>
      <c r="G67" s="10">
        <v>-42078.879999999997</v>
      </c>
      <c r="H67" s="1"/>
      <c r="I67" t="str">
        <f t="shared" si="2"/>
        <v>10071</v>
      </c>
      <c r="J67" s="11">
        <f t="shared" si="3"/>
        <v>-42078.879999999997</v>
      </c>
    </row>
    <row r="68" spans="1:10" outlineLevel="1" x14ac:dyDescent="0.2">
      <c r="A68" s="2"/>
      <c r="B68" s="5" t="s">
        <v>39</v>
      </c>
      <c r="C68" s="5" t="s">
        <v>22</v>
      </c>
      <c r="D68" s="5" t="s">
        <v>42</v>
      </c>
      <c r="E68" s="5" t="s">
        <v>102</v>
      </c>
      <c r="F68" s="5" t="s">
        <v>43</v>
      </c>
      <c r="G68" s="11">
        <v>-14341.52</v>
      </c>
      <c r="H68" s="3"/>
      <c r="I68" t="str">
        <f t="shared" si="2"/>
        <v xml:space="preserve"> </v>
      </c>
      <c r="J68" s="11" t="str">
        <f t="shared" si="3"/>
        <v xml:space="preserve"> </v>
      </c>
    </row>
    <row r="69" spans="1:10" outlineLevel="1" x14ac:dyDescent="0.2">
      <c r="A69" s="2"/>
      <c r="B69" s="5" t="s">
        <v>39</v>
      </c>
      <c r="C69" s="5" t="s">
        <v>22</v>
      </c>
      <c r="D69" s="5" t="s">
        <v>50</v>
      </c>
      <c r="E69" s="5" t="s">
        <v>103</v>
      </c>
      <c r="F69" s="5" t="s">
        <v>51</v>
      </c>
      <c r="G69" s="11">
        <v>-26937.360000000001</v>
      </c>
      <c r="H69" s="3"/>
      <c r="I69" t="str">
        <f t="shared" si="2"/>
        <v xml:space="preserve"> </v>
      </c>
      <c r="J69" s="11" t="str">
        <f t="shared" si="3"/>
        <v xml:space="preserve"> </v>
      </c>
    </row>
    <row r="70" spans="1:10" outlineLevel="1" x14ac:dyDescent="0.2">
      <c r="A70" s="2"/>
      <c r="B70" s="5" t="s">
        <v>39</v>
      </c>
      <c r="C70" s="5" t="s">
        <v>22</v>
      </c>
      <c r="D70" s="5" t="s">
        <v>46</v>
      </c>
      <c r="E70" s="5" t="s">
        <v>104</v>
      </c>
      <c r="F70" s="5" t="s">
        <v>47</v>
      </c>
      <c r="G70" s="11">
        <v>-800</v>
      </c>
      <c r="H70" s="3"/>
      <c r="I70" t="str">
        <f t="shared" si="2"/>
        <v xml:space="preserve"> </v>
      </c>
      <c r="J70" s="11" t="str">
        <f t="shared" si="3"/>
        <v xml:space="preserve"> </v>
      </c>
    </row>
    <row r="71" spans="1:10" x14ac:dyDescent="0.2">
      <c r="A71" s="27" t="s">
        <v>23</v>
      </c>
      <c r="B71" s="27"/>
      <c r="C71" s="2" t="s">
        <v>23</v>
      </c>
      <c r="D71" s="2" t="s">
        <v>0</v>
      </c>
      <c r="E71" s="2" t="s">
        <v>0</v>
      </c>
      <c r="F71" s="2" t="s">
        <v>0</v>
      </c>
      <c r="G71" s="10">
        <v>-114748.22</v>
      </c>
      <c r="H71" s="1"/>
      <c r="I71" t="str">
        <f t="shared" si="2"/>
        <v>10075</v>
      </c>
      <c r="J71" s="11">
        <f t="shared" si="3"/>
        <v>-114748.22</v>
      </c>
    </row>
    <row r="72" spans="1:10" outlineLevel="1" x14ac:dyDescent="0.2">
      <c r="A72" s="2"/>
      <c r="B72" s="5" t="s">
        <v>39</v>
      </c>
      <c r="C72" s="5" t="s">
        <v>23</v>
      </c>
      <c r="D72" s="5" t="s">
        <v>42</v>
      </c>
      <c r="E72" s="5" t="s">
        <v>105</v>
      </c>
      <c r="F72" s="5" t="s">
        <v>43</v>
      </c>
      <c r="G72" s="11">
        <v>-96582.23</v>
      </c>
      <c r="H72" s="3"/>
      <c r="I72" t="str">
        <f t="shared" si="2"/>
        <v xml:space="preserve"> </v>
      </c>
      <c r="J72" s="11" t="str">
        <f t="shared" si="3"/>
        <v xml:space="preserve"> </v>
      </c>
    </row>
    <row r="73" spans="1:10" outlineLevel="1" x14ac:dyDescent="0.2">
      <c r="A73" s="2"/>
      <c r="B73" s="5" t="s">
        <v>39</v>
      </c>
      <c r="C73" s="5" t="s">
        <v>23</v>
      </c>
      <c r="D73" s="5" t="s">
        <v>50</v>
      </c>
      <c r="E73" s="5" t="s">
        <v>106</v>
      </c>
      <c r="F73" s="5" t="s">
        <v>51</v>
      </c>
      <c r="G73" s="11">
        <v>-11341.99</v>
      </c>
      <c r="H73" s="3"/>
      <c r="I73" t="str">
        <f t="shared" si="2"/>
        <v xml:space="preserve"> </v>
      </c>
      <c r="J73" s="11" t="str">
        <f t="shared" si="3"/>
        <v xml:space="preserve"> </v>
      </c>
    </row>
    <row r="74" spans="1:10" outlineLevel="1" x14ac:dyDescent="0.2">
      <c r="A74" s="2"/>
      <c r="B74" s="5" t="s">
        <v>39</v>
      </c>
      <c r="C74" s="5" t="s">
        <v>23</v>
      </c>
      <c r="D74" s="5" t="s">
        <v>46</v>
      </c>
      <c r="E74" s="5" t="s">
        <v>107</v>
      </c>
      <c r="F74" s="5" t="s">
        <v>47</v>
      </c>
      <c r="G74" s="11">
        <v>-6824</v>
      </c>
      <c r="H74" s="3"/>
      <c r="I74" t="str">
        <f t="shared" ref="I74:I104" si="4">IF(D74=$J$6,A74," ")</f>
        <v xml:space="preserve"> </v>
      </c>
      <c r="J74" s="11" t="str">
        <f t="shared" ref="J74:J104" si="5">IF(D74=$J$6,G74," ")</f>
        <v xml:space="preserve"> </v>
      </c>
    </row>
    <row r="75" spans="1:10" x14ac:dyDescent="0.2">
      <c r="A75" s="27" t="s">
        <v>24</v>
      </c>
      <c r="B75" s="27"/>
      <c r="C75" s="2" t="s">
        <v>24</v>
      </c>
      <c r="D75" s="2" t="s">
        <v>0</v>
      </c>
      <c r="E75" s="2" t="s">
        <v>0</v>
      </c>
      <c r="F75" s="2" t="s">
        <v>0</v>
      </c>
      <c r="G75" s="10">
        <v>-456000.93</v>
      </c>
      <c r="H75" s="1"/>
      <c r="I75" t="str">
        <f t="shared" si="4"/>
        <v>10076</v>
      </c>
      <c r="J75" s="11">
        <f t="shared" si="5"/>
        <v>-456000.93</v>
      </c>
    </row>
    <row r="76" spans="1:10" outlineLevel="1" x14ac:dyDescent="0.2">
      <c r="A76" s="2"/>
      <c r="B76" s="5" t="s">
        <v>39</v>
      </c>
      <c r="C76" s="5" t="s">
        <v>24</v>
      </c>
      <c r="D76" s="5" t="s">
        <v>42</v>
      </c>
      <c r="E76" s="5" t="s">
        <v>108</v>
      </c>
      <c r="F76" s="5" t="s">
        <v>43</v>
      </c>
      <c r="G76" s="11">
        <v>-411001.77</v>
      </c>
      <c r="H76" s="3"/>
      <c r="I76" t="str">
        <f t="shared" si="4"/>
        <v xml:space="preserve"> </v>
      </c>
      <c r="J76" s="11" t="str">
        <f t="shared" si="5"/>
        <v xml:space="preserve"> </v>
      </c>
    </row>
    <row r="77" spans="1:10" outlineLevel="1" x14ac:dyDescent="0.2">
      <c r="A77" s="2"/>
      <c r="B77" s="5" t="s">
        <v>39</v>
      </c>
      <c r="C77" s="5" t="s">
        <v>24</v>
      </c>
      <c r="D77" s="5" t="s">
        <v>50</v>
      </c>
      <c r="E77" s="5" t="s">
        <v>109</v>
      </c>
      <c r="F77" s="5" t="s">
        <v>51</v>
      </c>
      <c r="G77" s="11">
        <v>-25940.16</v>
      </c>
      <c r="H77" s="3"/>
      <c r="I77" t="str">
        <f t="shared" si="4"/>
        <v xml:space="preserve"> </v>
      </c>
      <c r="J77" s="11" t="str">
        <f t="shared" si="5"/>
        <v xml:space="preserve"> </v>
      </c>
    </row>
    <row r="78" spans="1:10" outlineLevel="1" x14ac:dyDescent="0.2">
      <c r="A78" s="2"/>
      <c r="B78" s="5" t="s">
        <v>39</v>
      </c>
      <c r="C78" s="5" t="s">
        <v>24</v>
      </c>
      <c r="D78" s="5" t="s">
        <v>46</v>
      </c>
      <c r="E78" s="5" t="s">
        <v>110</v>
      </c>
      <c r="F78" s="5" t="s">
        <v>47</v>
      </c>
      <c r="G78" s="11">
        <v>-19059</v>
      </c>
      <c r="H78" s="3"/>
      <c r="I78" t="str">
        <f t="shared" si="4"/>
        <v xml:space="preserve"> </v>
      </c>
      <c r="J78" s="11" t="str">
        <f t="shared" si="5"/>
        <v xml:space="preserve"> </v>
      </c>
    </row>
    <row r="79" spans="1:10" x14ac:dyDescent="0.2">
      <c r="A79" s="27" t="s">
        <v>25</v>
      </c>
      <c r="B79" s="27"/>
      <c r="C79" s="2" t="s">
        <v>25</v>
      </c>
      <c r="D79" s="2" t="s">
        <v>0</v>
      </c>
      <c r="E79" s="2" t="s">
        <v>0</v>
      </c>
      <c r="F79" s="2" t="s">
        <v>0</v>
      </c>
      <c r="G79" s="10">
        <v>-795238.63</v>
      </c>
      <c r="H79" s="1"/>
      <c r="I79" t="str">
        <f t="shared" si="4"/>
        <v>10078</v>
      </c>
      <c r="J79" s="11">
        <f t="shared" si="5"/>
        <v>-795238.63</v>
      </c>
    </row>
    <row r="80" spans="1:10" outlineLevel="1" x14ac:dyDescent="0.2">
      <c r="A80" s="2"/>
      <c r="B80" s="5" t="s">
        <v>39</v>
      </c>
      <c r="C80" s="5" t="s">
        <v>25</v>
      </c>
      <c r="D80" s="5" t="s">
        <v>40</v>
      </c>
      <c r="E80" s="5" t="s">
        <v>111</v>
      </c>
      <c r="F80" s="5" t="s">
        <v>41</v>
      </c>
      <c r="G80" s="11">
        <v>-60749.06</v>
      </c>
      <c r="H80" s="3"/>
      <c r="I80" t="str">
        <f t="shared" si="4"/>
        <v xml:space="preserve"> </v>
      </c>
      <c r="J80" s="11" t="str">
        <f t="shared" si="5"/>
        <v xml:space="preserve"> </v>
      </c>
    </row>
    <row r="81" spans="1:10" outlineLevel="1" x14ac:dyDescent="0.2">
      <c r="A81" s="2"/>
      <c r="B81" s="5" t="s">
        <v>39</v>
      </c>
      <c r="C81" s="5" t="s">
        <v>25</v>
      </c>
      <c r="D81" s="5" t="s">
        <v>42</v>
      </c>
      <c r="E81" s="5" t="s">
        <v>112</v>
      </c>
      <c r="F81" s="5" t="s">
        <v>43</v>
      </c>
      <c r="G81" s="11">
        <v>-572377.56000000006</v>
      </c>
      <c r="H81" s="3"/>
      <c r="I81" t="str">
        <f t="shared" si="4"/>
        <v xml:space="preserve"> </v>
      </c>
      <c r="J81" s="11" t="str">
        <f t="shared" si="5"/>
        <v xml:space="preserve"> </v>
      </c>
    </row>
    <row r="82" spans="1:10" outlineLevel="1" x14ac:dyDescent="0.2">
      <c r="A82" s="2"/>
      <c r="B82" s="5" t="s">
        <v>39</v>
      </c>
      <c r="C82" s="5" t="s">
        <v>25</v>
      </c>
      <c r="D82" s="5" t="s">
        <v>50</v>
      </c>
      <c r="E82" s="5" t="s">
        <v>113</v>
      </c>
      <c r="F82" s="5" t="s">
        <v>51</v>
      </c>
      <c r="G82" s="11">
        <v>-138809.01</v>
      </c>
      <c r="H82" s="3"/>
      <c r="I82" t="str">
        <f t="shared" si="4"/>
        <v xml:space="preserve"> </v>
      </c>
      <c r="J82" s="11" t="str">
        <f t="shared" si="5"/>
        <v xml:space="preserve"> </v>
      </c>
    </row>
    <row r="83" spans="1:10" outlineLevel="1" x14ac:dyDescent="0.2">
      <c r="A83" s="2"/>
      <c r="B83" s="5" t="s">
        <v>39</v>
      </c>
      <c r="C83" s="5" t="s">
        <v>25</v>
      </c>
      <c r="D83" s="5" t="s">
        <v>46</v>
      </c>
      <c r="E83" s="5" t="s">
        <v>114</v>
      </c>
      <c r="F83" s="5" t="s">
        <v>47</v>
      </c>
      <c r="G83" s="11">
        <v>-23303</v>
      </c>
      <c r="H83" s="3"/>
      <c r="I83" t="str">
        <f t="shared" si="4"/>
        <v xml:space="preserve"> </v>
      </c>
      <c r="J83" s="11" t="str">
        <f t="shared" si="5"/>
        <v xml:space="preserve"> </v>
      </c>
    </row>
    <row r="84" spans="1:10" x14ac:dyDescent="0.2">
      <c r="A84" s="27" t="s">
        <v>26</v>
      </c>
      <c r="B84" s="27"/>
      <c r="C84" s="2" t="s">
        <v>26</v>
      </c>
      <c r="D84" s="2" t="s">
        <v>0</v>
      </c>
      <c r="E84" s="2" t="s">
        <v>0</v>
      </c>
      <c r="F84" s="2" t="s">
        <v>0</v>
      </c>
      <c r="G84" s="10">
        <v>-34929.82</v>
      </c>
      <c r="H84" s="1"/>
      <c r="I84" t="str">
        <f t="shared" si="4"/>
        <v>10079</v>
      </c>
      <c r="J84" s="11">
        <f t="shared" si="5"/>
        <v>-34929.82</v>
      </c>
    </row>
    <row r="85" spans="1:10" outlineLevel="1" x14ac:dyDescent="0.2">
      <c r="A85" s="2"/>
      <c r="B85" s="5" t="s">
        <v>39</v>
      </c>
      <c r="C85" s="5" t="s">
        <v>26</v>
      </c>
      <c r="D85" s="5" t="s">
        <v>42</v>
      </c>
      <c r="E85" s="5" t="s">
        <v>115</v>
      </c>
      <c r="F85" s="5" t="s">
        <v>43</v>
      </c>
      <c r="G85" s="11">
        <v>-30319.82</v>
      </c>
      <c r="H85" s="3"/>
      <c r="I85" t="str">
        <f t="shared" si="4"/>
        <v xml:space="preserve"> </v>
      </c>
      <c r="J85" s="11" t="str">
        <f t="shared" si="5"/>
        <v xml:space="preserve"> </v>
      </c>
    </row>
    <row r="86" spans="1:10" outlineLevel="1" x14ac:dyDescent="0.2">
      <c r="A86" s="2"/>
      <c r="B86" s="5" t="s">
        <v>39</v>
      </c>
      <c r="C86" s="5" t="s">
        <v>26</v>
      </c>
      <c r="D86" s="5" t="s">
        <v>46</v>
      </c>
      <c r="E86" s="5" t="s">
        <v>116</v>
      </c>
      <c r="F86" s="5" t="s">
        <v>47</v>
      </c>
      <c r="G86" s="11">
        <v>-4610</v>
      </c>
      <c r="H86" s="3"/>
      <c r="I86" t="str">
        <f t="shared" si="4"/>
        <v xml:space="preserve"> </v>
      </c>
      <c r="J86" s="11" t="str">
        <f t="shared" si="5"/>
        <v xml:space="preserve"> </v>
      </c>
    </row>
    <row r="87" spans="1:10" x14ac:dyDescent="0.2">
      <c r="A87" s="27" t="s">
        <v>27</v>
      </c>
      <c r="B87" s="27"/>
      <c r="C87" s="2" t="s">
        <v>27</v>
      </c>
      <c r="D87" s="2" t="s">
        <v>0</v>
      </c>
      <c r="E87" s="2" t="s">
        <v>0</v>
      </c>
      <c r="F87" s="2" t="s">
        <v>0</v>
      </c>
      <c r="G87" s="10">
        <v>-54589.95</v>
      </c>
      <c r="H87" s="1"/>
      <c r="I87" t="str">
        <f t="shared" si="4"/>
        <v>10080</v>
      </c>
      <c r="J87" s="11">
        <f t="shared" si="5"/>
        <v>-54589.95</v>
      </c>
    </row>
    <row r="88" spans="1:10" outlineLevel="1" x14ac:dyDescent="0.2">
      <c r="A88" s="2"/>
      <c r="B88" s="5" t="s">
        <v>39</v>
      </c>
      <c r="C88" s="5" t="s">
        <v>27</v>
      </c>
      <c r="D88" s="5" t="s">
        <v>42</v>
      </c>
      <c r="E88" s="5" t="s">
        <v>117</v>
      </c>
      <c r="F88" s="5" t="s">
        <v>43</v>
      </c>
      <c r="G88" s="11">
        <v>-50875.95</v>
      </c>
      <c r="H88" s="3"/>
      <c r="I88" t="str">
        <f t="shared" si="4"/>
        <v xml:space="preserve"> </v>
      </c>
      <c r="J88" s="11" t="str">
        <f t="shared" si="5"/>
        <v xml:space="preserve"> </v>
      </c>
    </row>
    <row r="89" spans="1:10" outlineLevel="1" x14ac:dyDescent="0.2">
      <c r="A89" s="2"/>
      <c r="B89" s="5" t="s">
        <v>39</v>
      </c>
      <c r="C89" s="5" t="s">
        <v>27</v>
      </c>
      <c r="D89" s="5" t="s">
        <v>46</v>
      </c>
      <c r="E89" s="5" t="s">
        <v>118</v>
      </c>
      <c r="F89" s="5" t="s">
        <v>47</v>
      </c>
      <c r="G89" s="11">
        <v>-3714</v>
      </c>
      <c r="H89" s="3"/>
      <c r="I89" t="str">
        <f t="shared" si="4"/>
        <v xml:space="preserve"> </v>
      </c>
      <c r="J89" s="11" t="str">
        <f t="shared" si="5"/>
        <v xml:space="preserve"> </v>
      </c>
    </row>
    <row r="90" spans="1:10" x14ac:dyDescent="0.2">
      <c r="A90" s="27" t="s">
        <v>28</v>
      </c>
      <c r="B90" s="27"/>
      <c r="C90" s="2" t="s">
        <v>28</v>
      </c>
      <c r="D90" s="2" t="s">
        <v>0</v>
      </c>
      <c r="E90" s="2" t="s">
        <v>0</v>
      </c>
      <c r="F90" s="2" t="s">
        <v>0</v>
      </c>
      <c r="G90" s="10">
        <v>-131096.98000000001</v>
      </c>
      <c r="H90" s="1"/>
      <c r="I90" t="str">
        <f t="shared" si="4"/>
        <v>10084</v>
      </c>
      <c r="J90" s="11">
        <f t="shared" si="5"/>
        <v>-131096.98000000001</v>
      </c>
    </row>
    <row r="91" spans="1:10" outlineLevel="1" x14ac:dyDescent="0.2">
      <c r="A91" s="2"/>
      <c r="B91" s="5" t="s">
        <v>39</v>
      </c>
      <c r="C91" s="5" t="s">
        <v>28</v>
      </c>
      <c r="D91" s="5" t="s">
        <v>42</v>
      </c>
      <c r="E91" s="5" t="s">
        <v>119</v>
      </c>
      <c r="F91" s="5" t="s">
        <v>43</v>
      </c>
      <c r="G91" s="11">
        <v>-118960.53</v>
      </c>
      <c r="H91" s="3"/>
      <c r="I91" t="str">
        <f t="shared" si="4"/>
        <v xml:space="preserve"> </v>
      </c>
      <c r="J91" s="11" t="str">
        <f t="shared" si="5"/>
        <v xml:space="preserve"> </v>
      </c>
    </row>
    <row r="92" spans="1:10" outlineLevel="1" x14ac:dyDescent="0.2">
      <c r="A92" s="2"/>
      <c r="B92" s="5" t="s">
        <v>39</v>
      </c>
      <c r="C92" s="5" t="s">
        <v>28</v>
      </c>
      <c r="D92" s="5" t="s">
        <v>46</v>
      </c>
      <c r="E92" s="5" t="s">
        <v>120</v>
      </c>
      <c r="F92" s="5" t="s">
        <v>47</v>
      </c>
      <c r="G92" s="11">
        <v>-12136.45</v>
      </c>
      <c r="H92" s="3"/>
      <c r="I92" t="str">
        <f t="shared" si="4"/>
        <v xml:space="preserve"> </v>
      </c>
      <c r="J92" s="11" t="str">
        <f t="shared" si="5"/>
        <v xml:space="preserve"> </v>
      </c>
    </row>
    <row r="93" spans="1:10" x14ac:dyDescent="0.2">
      <c r="A93" s="27" t="s">
        <v>29</v>
      </c>
      <c r="B93" s="27"/>
      <c r="C93" s="2" t="s">
        <v>29</v>
      </c>
      <c r="D93" s="2" t="s">
        <v>0</v>
      </c>
      <c r="E93" s="2" t="s">
        <v>0</v>
      </c>
      <c r="F93" s="2" t="s">
        <v>0</v>
      </c>
      <c r="G93" s="10">
        <v>-106479.2</v>
      </c>
      <c r="H93" s="1"/>
      <c r="I93" t="str">
        <f t="shared" si="4"/>
        <v>10085</v>
      </c>
      <c r="J93" s="11">
        <f t="shared" si="5"/>
        <v>-106479.2</v>
      </c>
    </row>
    <row r="94" spans="1:10" outlineLevel="1" x14ac:dyDescent="0.2">
      <c r="A94" s="2"/>
      <c r="B94" s="5" t="s">
        <v>39</v>
      </c>
      <c r="C94" s="5" t="s">
        <v>29</v>
      </c>
      <c r="D94" s="5" t="s">
        <v>42</v>
      </c>
      <c r="E94" s="5" t="s">
        <v>121</v>
      </c>
      <c r="F94" s="5" t="s">
        <v>43</v>
      </c>
      <c r="G94" s="11">
        <v>-99430.85</v>
      </c>
      <c r="H94" s="3"/>
      <c r="I94" t="str">
        <f t="shared" si="4"/>
        <v xml:space="preserve"> </v>
      </c>
      <c r="J94" s="11" t="str">
        <f t="shared" si="5"/>
        <v xml:space="preserve"> </v>
      </c>
    </row>
    <row r="95" spans="1:10" outlineLevel="1" x14ac:dyDescent="0.2">
      <c r="A95" s="2"/>
      <c r="B95" s="5" t="s">
        <v>39</v>
      </c>
      <c r="C95" s="5" t="s">
        <v>29</v>
      </c>
      <c r="D95" s="5" t="s">
        <v>50</v>
      </c>
      <c r="E95" s="5" t="s">
        <v>122</v>
      </c>
      <c r="F95" s="5" t="s">
        <v>51</v>
      </c>
      <c r="G95" s="11">
        <v>-3288.35</v>
      </c>
      <c r="H95" s="3"/>
      <c r="I95" t="str">
        <f t="shared" si="4"/>
        <v xml:space="preserve"> </v>
      </c>
      <c r="J95" s="11" t="str">
        <f t="shared" si="5"/>
        <v xml:space="preserve"> </v>
      </c>
    </row>
    <row r="96" spans="1:10" outlineLevel="1" x14ac:dyDescent="0.2">
      <c r="A96" s="2"/>
      <c r="B96" s="5" t="s">
        <v>39</v>
      </c>
      <c r="C96" s="5" t="s">
        <v>29</v>
      </c>
      <c r="D96" s="5" t="s">
        <v>46</v>
      </c>
      <c r="E96" s="5" t="s">
        <v>123</v>
      </c>
      <c r="F96" s="5" t="s">
        <v>47</v>
      </c>
      <c r="G96" s="11">
        <v>-3760</v>
      </c>
      <c r="H96" s="3"/>
      <c r="I96" t="str">
        <f t="shared" si="4"/>
        <v xml:space="preserve"> </v>
      </c>
      <c r="J96" s="11" t="str">
        <f t="shared" si="5"/>
        <v xml:space="preserve"> </v>
      </c>
    </row>
    <row r="97" spans="1:12" x14ac:dyDescent="0.2">
      <c r="A97" s="27" t="s">
        <v>30</v>
      </c>
      <c r="B97" s="27"/>
      <c r="C97" s="2" t="s">
        <v>30</v>
      </c>
      <c r="D97" s="2" t="s">
        <v>0</v>
      </c>
      <c r="E97" s="2" t="s">
        <v>0</v>
      </c>
      <c r="F97" s="2" t="s">
        <v>0</v>
      </c>
      <c r="G97" s="10">
        <v>-457915.17</v>
      </c>
      <c r="H97" s="1"/>
      <c r="I97" t="str">
        <f t="shared" si="4"/>
        <v>10117</v>
      </c>
      <c r="J97" s="11">
        <f t="shared" si="5"/>
        <v>-457915.17</v>
      </c>
    </row>
    <row r="98" spans="1:12" outlineLevel="1" x14ac:dyDescent="0.2">
      <c r="A98" s="2"/>
      <c r="B98" s="5" t="s">
        <v>39</v>
      </c>
      <c r="C98" s="5" t="s">
        <v>30</v>
      </c>
      <c r="D98" s="5" t="s">
        <v>42</v>
      </c>
      <c r="E98" s="5" t="s">
        <v>124</v>
      </c>
      <c r="F98" s="5" t="s">
        <v>43</v>
      </c>
      <c r="G98" s="11">
        <v>-425929.3</v>
      </c>
      <c r="H98" s="3"/>
      <c r="I98" t="str">
        <f t="shared" si="4"/>
        <v xml:space="preserve"> </v>
      </c>
      <c r="J98" s="11" t="str">
        <f t="shared" si="5"/>
        <v xml:space="preserve"> </v>
      </c>
    </row>
    <row r="99" spans="1:12" outlineLevel="1" x14ac:dyDescent="0.2">
      <c r="A99" s="2"/>
      <c r="B99" s="5" t="s">
        <v>39</v>
      </c>
      <c r="C99" s="5" t="s">
        <v>30</v>
      </c>
      <c r="D99" s="5" t="s">
        <v>50</v>
      </c>
      <c r="E99" s="5" t="s">
        <v>125</v>
      </c>
      <c r="F99" s="5" t="s">
        <v>51</v>
      </c>
      <c r="G99" s="11">
        <v>-171.65</v>
      </c>
      <c r="H99" s="3"/>
      <c r="I99" t="str">
        <f t="shared" si="4"/>
        <v xml:space="preserve"> </v>
      </c>
      <c r="J99" s="11" t="str">
        <f t="shared" si="5"/>
        <v xml:space="preserve"> </v>
      </c>
    </row>
    <row r="100" spans="1:12" outlineLevel="1" x14ac:dyDescent="0.2">
      <c r="A100" s="2"/>
      <c r="B100" s="5" t="s">
        <v>39</v>
      </c>
      <c r="C100" s="5" t="s">
        <v>30</v>
      </c>
      <c r="D100" s="5" t="s">
        <v>46</v>
      </c>
      <c r="E100" s="5" t="s">
        <v>126</v>
      </c>
      <c r="F100" s="5" t="s">
        <v>47</v>
      </c>
      <c r="G100" s="11">
        <v>-31814.22</v>
      </c>
      <c r="H100" s="3"/>
      <c r="I100" t="str">
        <f t="shared" si="4"/>
        <v xml:space="preserve"> </v>
      </c>
      <c r="J100" s="11" t="str">
        <f t="shared" si="5"/>
        <v xml:space="preserve"> </v>
      </c>
    </row>
    <row r="101" spans="1:12" x14ac:dyDescent="0.2">
      <c r="A101" s="27" t="s">
        <v>31</v>
      </c>
      <c r="B101" s="27"/>
      <c r="C101" s="2" t="s">
        <v>31</v>
      </c>
      <c r="D101" s="2" t="s">
        <v>0</v>
      </c>
      <c r="E101" s="2" t="s">
        <v>0</v>
      </c>
      <c r="F101" s="2" t="s">
        <v>0</v>
      </c>
      <c r="G101" s="10">
        <v>-21250.05</v>
      </c>
      <c r="H101" s="1"/>
      <c r="I101" t="str">
        <f t="shared" si="4"/>
        <v>20099</v>
      </c>
      <c r="J101" s="11">
        <f t="shared" si="5"/>
        <v>-21250.05</v>
      </c>
    </row>
    <row r="102" spans="1:12" outlineLevel="1" x14ac:dyDescent="0.2">
      <c r="A102" s="2"/>
      <c r="B102" s="5" t="s">
        <v>39</v>
      </c>
      <c r="C102" s="5" t="s">
        <v>31</v>
      </c>
      <c r="D102" s="5" t="s">
        <v>42</v>
      </c>
      <c r="E102" s="5" t="s">
        <v>127</v>
      </c>
      <c r="F102" s="5" t="s">
        <v>43</v>
      </c>
      <c r="G102" s="11">
        <v>-18280.560000000001</v>
      </c>
      <c r="H102" s="3"/>
      <c r="I102" t="str">
        <f t="shared" si="4"/>
        <v xml:space="preserve"> </v>
      </c>
      <c r="J102" s="11" t="str">
        <f t="shared" si="5"/>
        <v xml:space="preserve"> </v>
      </c>
    </row>
    <row r="103" spans="1:12" outlineLevel="1" x14ac:dyDescent="0.2">
      <c r="A103" s="2"/>
      <c r="B103" s="5" t="s">
        <v>39</v>
      </c>
      <c r="C103" s="5" t="s">
        <v>31</v>
      </c>
      <c r="D103" s="5" t="s">
        <v>50</v>
      </c>
      <c r="E103" s="5" t="s">
        <v>128</v>
      </c>
      <c r="F103" s="5" t="s">
        <v>51</v>
      </c>
      <c r="G103" s="11">
        <v>-347.49</v>
      </c>
      <c r="H103" s="3"/>
      <c r="I103" t="str">
        <f t="shared" si="4"/>
        <v xml:space="preserve"> </v>
      </c>
      <c r="J103" s="11" t="str">
        <f t="shared" si="5"/>
        <v xml:space="preserve"> </v>
      </c>
    </row>
    <row r="104" spans="1:12" outlineLevel="1" x14ac:dyDescent="0.2">
      <c r="A104" s="2"/>
      <c r="B104" s="5" t="s">
        <v>39</v>
      </c>
      <c r="C104" s="5" t="s">
        <v>31</v>
      </c>
      <c r="D104" s="5" t="s">
        <v>46</v>
      </c>
      <c r="E104" s="5" t="s">
        <v>129</v>
      </c>
      <c r="F104" s="5" t="s">
        <v>47</v>
      </c>
      <c r="G104" s="11">
        <v>-2622</v>
      </c>
      <c r="H104" s="3"/>
      <c r="I104" t="str">
        <f t="shared" si="4"/>
        <v xml:space="preserve"> </v>
      </c>
      <c r="J104" s="11" t="str">
        <f t="shared" si="5"/>
        <v xml:space="preserve"> </v>
      </c>
    </row>
    <row r="105" spans="1:12" x14ac:dyDescent="0.2">
      <c r="A105" s="5"/>
      <c r="B105" s="5"/>
      <c r="C105" s="5"/>
      <c r="D105" s="5"/>
      <c r="E105" s="5"/>
      <c r="F105" s="5"/>
      <c r="G105" s="11"/>
    </row>
    <row r="106" spans="1:12" x14ac:dyDescent="0.2">
      <c r="A106" s="6"/>
      <c r="B106" s="6" t="s">
        <v>0</v>
      </c>
      <c r="C106" s="6" t="s">
        <v>0</v>
      </c>
      <c r="D106" s="6" t="s">
        <v>0</v>
      </c>
      <c r="E106" s="6" t="s">
        <v>0</v>
      </c>
      <c r="F106" s="6" t="s">
        <v>0</v>
      </c>
      <c r="G106" s="12">
        <v>-3770622.66</v>
      </c>
      <c r="I106" s="16">
        <f>G106/'CP inc 23-24'!$G$123</f>
        <v>0.98430453799464479</v>
      </c>
      <c r="K106" s="32">
        <f>'CP exp 24-25'!G266</f>
        <v>1549985.93</v>
      </c>
      <c r="L106" s="32">
        <f>G106+K106</f>
        <v>-2220636.7300000004</v>
      </c>
    </row>
    <row r="107" spans="1:12" x14ac:dyDescent="0.2">
      <c r="A107" s="5"/>
      <c r="B107" s="5"/>
      <c r="C107" s="5"/>
      <c r="D107" s="5"/>
      <c r="E107" s="5"/>
      <c r="F107" s="5"/>
      <c r="G107" s="11"/>
    </row>
    <row r="108" spans="1:12" x14ac:dyDescent="0.2">
      <c r="A108" s="5"/>
      <c r="B108" s="2" t="s">
        <v>130</v>
      </c>
      <c r="C108" s="15">
        <v>45383</v>
      </c>
      <c r="D108" s="15">
        <v>45713</v>
      </c>
      <c r="E108" s="5"/>
      <c r="F108" s="5"/>
    </row>
    <row r="109" spans="1:12" x14ac:dyDescent="0.2">
      <c r="A109" s="5"/>
      <c r="B109" s="5"/>
      <c r="C109" s="26">
        <f>(D108-C108+1)/365</f>
        <v>0.9068493150684932</v>
      </c>
      <c r="D109" s="26"/>
      <c r="E109" s="13" t="s">
        <v>131</v>
      </c>
      <c r="F109" s="13"/>
      <c r="G109" s="33">
        <f>G106/C109</f>
        <v>-4157937.3743202416</v>
      </c>
      <c r="I109" s="16">
        <f>G109/'CP inc 23-24'!$G$123</f>
        <v>1.0854113485439436</v>
      </c>
      <c r="K109" s="33">
        <f>'CP exp 24-25'!G269</f>
        <v>1709198.9862537764</v>
      </c>
      <c r="L109" s="33">
        <f>G109+K109</f>
        <v>-2448738.388066465</v>
      </c>
    </row>
  </sheetData>
  <mergeCells count="29">
    <mergeCell ref="A7:B7"/>
    <mergeCell ref="A13:B13"/>
    <mergeCell ref="A18:B18"/>
    <mergeCell ref="A22:B22"/>
    <mergeCell ref="A26:B26"/>
    <mergeCell ref="A54:B54"/>
    <mergeCell ref="A59:B59"/>
    <mergeCell ref="A63:B63"/>
    <mergeCell ref="A30:B30"/>
    <mergeCell ref="A33:B33"/>
    <mergeCell ref="A38:B38"/>
    <mergeCell ref="A41:B41"/>
    <mergeCell ref="A44:B44"/>
    <mergeCell ref="A1:J1"/>
    <mergeCell ref="A2:J2"/>
    <mergeCell ref="A3:J3"/>
    <mergeCell ref="C109:D109"/>
    <mergeCell ref="A87:B87"/>
    <mergeCell ref="A90:B90"/>
    <mergeCell ref="A93:B93"/>
    <mergeCell ref="A97:B97"/>
    <mergeCell ref="A101:B101"/>
    <mergeCell ref="A67:B67"/>
    <mergeCell ref="A71:B71"/>
    <mergeCell ref="A75:B75"/>
    <mergeCell ref="A79:B79"/>
    <mergeCell ref="A84:B84"/>
    <mergeCell ref="A47:B47"/>
    <mergeCell ref="A50:B50"/>
  </mergeCells>
  <conditionalFormatting sqref="G7:G106">
    <cfRule type="cellIs" dxfId="6" priority="1" operator="greaterThan">
      <formula>0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9BAA0-13E5-45D0-B102-055EF32903AA}">
  <sheetPr>
    <outlinePr summaryBelow="0"/>
  </sheetPr>
  <dimension ref="A1:L126"/>
  <sheetViews>
    <sheetView zoomScale="80" zoomScaleNormal="80" workbookViewId="0">
      <pane ySplit="6" topLeftCell="A7" activePane="bottomLeft" state="frozen"/>
      <selection pane="bottomLeft" activeCell="I7" sqref="I7:J8"/>
    </sheetView>
  </sheetViews>
  <sheetFormatPr defaultRowHeight="12.75" outlineLevelRow="1" x14ac:dyDescent="0.2"/>
  <cols>
    <col min="1" max="1" width="1.7109375" customWidth="1"/>
    <col min="2" max="2" width="9.7109375" customWidth="1"/>
    <col min="3" max="3" width="10.28515625" customWidth="1"/>
    <col min="4" max="4" width="11" customWidth="1"/>
    <col min="5" max="5" width="55.140625" bestFit="1" customWidth="1"/>
    <col min="6" max="6" width="17.28515625" customWidth="1"/>
    <col min="7" max="7" width="14.85546875" style="7" customWidth="1"/>
    <col min="8" max="8" width="0" hidden="1" customWidth="1"/>
    <col min="9" max="9" width="7.85546875" bestFit="1" customWidth="1"/>
    <col min="10" max="10" width="11.5703125" bestFit="1" customWidth="1"/>
    <col min="11" max="11" width="12.42578125" bestFit="1" customWidth="1"/>
    <col min="12" max="12" width="13.7109375" bestFit="1" customWidth="1"/>
  </cols>
  <sheetData>
    <row r="1" spans="1:12" ht="19.149999999999999" customHeight="1" x14ac:dyDescent="0.25">
      <c r="A1" s="23" t="s">
        <v>54</v>
      </c>
      <c r="B1" s="24"/>
      <c r="C1" s="24"/>
      <c r="D1" s="25"/>
      <c r="E1" s="25"/>
      <c r="F1" s="25"/>
      <c r="G1" s="25"/>
      <c r="H1" s="25"/>
      <c r="I1" s="25"/>
      <c r="J1" s="25"/>
    </row>
    <row r="2" spans="1:12" x14ac:dyDescent="0.2">
      <c r="A2" s="25" t="s">
        <v>829</v>
      </c>
      <c r="B2" s="24"/>
      <c r="C2" s="24"/>
      <c r="D2" s="25"/>
      <c r="E2" s="25"/>
      <c r="F2" s="25"/>
      <c r="G2" s="25"/>
      <c r="H2" s="25"/>
      <c r="I2" s="25"/>
      <c r="J2" s="25"/>
    </row>
    <row r="3" spans="1:12" x14ac:dyDescent="0.2">
      <c r="A3" s="25" t="s">
        <v>56</v>
      </c>
      <c r="B3" s="24"/>
      <c r="C3" s="24"/>
      <c r="D3" s="25"/>
      <c r="E3" s="25"/>
      <c r="F3" s="25"/>
      <c r="G3" s="25"/>
      <c r="H3" s="25"/>
      <c r="I3" s="25"/>
      <c r="J3" s="25"/>
    </row>
    <row r="4" spans="1:12" x14ac:dyDescent="0.2">
      <c r="A4" s="1"/>
      <c r="B4" s="1"/>
      <c r="C4" s="1"/>
    </row>
    <row r="5" spans="1:12" ht="22.5" hidden="1" x14ac:dyDescent="0.2">
      <c r="A5" s="4"/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8" t="s">
        <v>37</v>
      </c>
      <c r="H5" s="3" t="s">
        <v>38</v>
      </c>
    </row>
    <row r="6" spans="1:12" ht="24" customHeight="1" x14ac:dyDescent="0.2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9" t="s">
        <v>6</v>
      </c>
      <c r="J6" t="s">
        <v>0</v>
      </c>
      <c r="K6" s="29" t="s">
        <v>830</v>
      </c>
      <c r="L6" s="29" t="s">
        <v>827</v>
      </c>
    </row>
    <row r="7" spans="1:12" x14ac:dyDescent="0.2">
      <c r="A7" s="27" t="s">
        <v>7</v>
      </c>
      <c r="B7" s="27"/>
      <c r="C7" s="2" t="s">
        <v>7</v>
      </c>
      <c r="D7" s="2" t="s">
        <v>0</v>
      </c>
      <c r="E7" s="2" t="s">
        <v>0</v>
      </c>
      <c r="F7" s="2" t="s">
        <v>0</v>
      </c>
      <c r="G7" s="10">
        <v>-9750.81</v>
      </c>
      <c r="H7" s="1"/>
      <c r="I7" t="str">
        <f>IF(D7=$J$6,A7," ")</f>
        <v>10000</v>
      </c>
      <c r="J7" s="11">
        <f>IF(D7=$J$6,G7," ")</f>
        <v>-9750.81</v>
      </c>
    </row>
    <row r="8" spans="1:12" outlineLevel="1" x14ac:dyDescent="0.2">
      <c r="A8" s="2"/>
      <c r="B8" s="5" t="s">
        <v>39</v>
      </c>
      <c r="C8" s="5" t="s">
        <v>7</v>
      </c>
      <c r="D8" s="5" t="s">
        <v>42</v>
      </c>
      <c r="E8" s="5" t="s">
        <v>58</v>
      </c>
      <c r="F8" s="5" t="s">
        <v>43</v>
      </c>
      <c r="G8" s="11">
        <v>-125</v>
      </c>
      <c r="H8" s="3"/>
      <c r="I8" t="str">
        <f t="shared" ref="I8:I71" si="0">IF(D8=$J$6,A8," ")</f>
        <v xml:space="preserve"> </v>
      </c>
      <c r="J8" s="11" t="str">
        <f t="shared" ref="J8:J71" si="1">IF(D8=$J$6,G8," ")</f>
        <v xml:space="preserve"> </v>
      </c>
    </row>
    <row r="9" spans="1:12" outlineLevel="1" x14ac:dyDescent="0.2">
      <c r="A9" s="2"/>
      <c r="B9" s="5" t="s">
        <v>39</v>
      </c>
      <c r="C9" s="5" t="s">
        <v>7</v>
      </c>
      <c r="D9" s="5" t="s">
        <v>44</v>
      </c>
      <c r="E9" s="5" t="s">
        <v>59</v>
      </c>
      <c r="F9" s="5" t="s">
        <v>45</v>
      </c>
      <c r="G9" s="11">
        <v>0</v>
      </c>
      <c r="H9" s="3"/>
      <c r="I9" t="str">
        <f t="shared" si="0"/>
        <v xml:space="preserve"> </v>
      </c>
      <c r="J9" s="11" t="str">
        <f t="shared" si="1"/>
        <v xml:space="preserve"> </v>
      </c>
    </row>
    <row r="10" spans="1:12" outlineLevel="1" x14ac:dyDescent="0.2">
      <c r="A10" s="2"/>
      <c r="B10" s="5" t="s">
        <v>39</v>
      </c>
      <c r="C10" s="5" t="s">
        <v>7</v>
      </c>
      <c r="D10" s="5" t="s">
        <v>46</v>
      </c>
      <c r="E10" s="5" t="s">
        <v>60</v>
      </c>
      <c r="F10" s="5" t="s">
        <v>47</v>
      </c>
      <c r="G10" s="11">
        <v>-9625.81</v>
      </c>
      <c r="H10" s="3"/>
      <c r="I10" t="str">
        <f t="shared" si="0"/>
        <v xml:space="preserve"> </v>
      </c>
      <c r="J10" s="11" t="str">
        <f t="shared" si="1"/>
        <v xml:space="preserve"> </v>
      </c>
    </row>
    <row r="11" spans="1:12" outlineLevel="1" x14ac:dyDescent="0.2">
      <c r="A11" s="2"/>
      <c r="B11" s="5" t="s">
        <v>39</v>
      </c>
      <c r="C11" s="5" t="s">
        <v>7</v>
      </c>
      <c r="D11" s="5" t="s">
        <v>48</v>
      </c>
      <c r="E11" s="5" t="s">
        <v>61</v>
      </c>
      <c r="F11" s="5" t="s">
        <v>49</v>
      </c>
      <c r="G11" s="11">
        <v>0</v>
      </c>
      <c r="H11" s="3"/>
      <c r="I11" t="str">
        <f t="shared" si="0"/>
        <v xml:space="preserve"> </v>
      </c>
      <c r="J11" s="11" t="str">
        <f t="shared" si="1"/>
        <v xml:space="preserve"> </v>
      </c>
    </row>
    <row r="12" spans="1:12" x14ac:dyDescent="0.2">
      <c r="A12" s="27" t="s">
        <v>8</v>
      </c>
      <c r="B12" s="27"/>
      <c r="C12" s="2" t="s">
        <v>8</v>
      </c>
      <c r="D12" s="2" t="s">
        <v>0</v>
      </c>
      <c r="E12" s="2" t="s">
        <v>0</v>
      </c>
      <c r="F12" s="2" t="s">
        <v>0</v>
      </c>
      <c r="G12" s="10">
        <v>-416701.67</v>
      </c>
      <c r="H12" s="1"/>
      <c r="I12" t="str">
        <f t="shared" si="0"/>
        <v>10013</v>
      </c>
      <c r="J12" s="11">
        <f t="shared" si="1"/>
        <v>-416701.67</v>
      </c>
    </row>
    <row r="13" spans="1:12" outlineLevel="1" x14ac:dyDescent="0.2">
      <c r="A13" s="2"/>
      <c r="B13" s="5" t="s">
        <v>39</v>
      </c>
      <c r="C13" s="5" t="s">
        <v>8</v>
      </c>
      <c r="D13" s="5" t="s">
        <v>42</v>
      </c>
      <c r="E13" s="5" t="s">
        <v>62</v>
      </c>
      <c r="F13" s="5" t="s">
        <v>43</v>
      </c>
      <c r="G13" s="11">
        <v>-382039.49</v>
      </c>
      <c r="H13" s="3"/>
      <c r="I13" t="str">
        <f t="shared" si="0"/>
        <v xml:space="preserve"> </v>
      </c>
      <c r="J13" s="11" t="str">
        <f t="shared" si="1"/>
        <v xml:space="preserve"> </v>
      </c>
    </row>
    <row r="14" spans="1:12" outlineLevel="1" x14ac:dyDescent="0.2">
      <c r="A14" s="2"/>
      <c r="B14" s="5" t="s">
        <v>39</v>
      </c>
      <c r="C14" s="5" t="s">
        <v>8</v>
      </c>
      <c r="D14" s="5" t="s">
        <v>50</v>
      </c>
      <c r="E14" s="5" t="s">
        <v>63</v>
      </c>
      <c r="F14" s="5" t="s">
        <v>51</v>
      </c>
      <c r="G14" s="11">
        <v>-14864.95</v>
      </c>
      <c r="H14" s="3"/>
      <c r="I14" t="str">
        <f t="shared" si="0"/>
        <v xml:space="preserve"> </v>
      </c>
      <c r="J14" s="11" t="str">
        <f t="shared" si="1"/>
        <v xml:space="preserve"> </v>
      </c>
    </row>
    <row r="15" spans="1:12" outlineLevel="1" x14ac:dyDescent="0.2">
      <c r="A15" s="2"/>
      <c r="B15" s="5" t="s">
        <v>39</v>
      </c>
      <c r="C15" s="5" t="s">
        <v>8</v>
      </c>
      <c r="D15" s="5" t="s">
        <v>46</v>
      </c>
      <c r="E15" s="5" t="s">
        <v>64</v>
      </c>
      <c r="F15" s="5" t="s">
        <v>47</v>
      </c>
      <c r="G15" s="11">
        <v>-15467.19</v>
      </c>
      <c r="H15" s="3"/>
      <c r="I15" t="str">
        <f t="shared" si="0"/>
        <v xml:space="preserve"> </v>
      </c>
      <c r="J15" s="11" t="str">
        <f t="shared" si="1"/>
        <v xml:space="preserve"> </v>
      </c>
    </row>
    <row r="16" spans="1:12" outlineLevel="1" x14ac:dyDescent="0.2">
      <c r="A16" s="2"/>
      <c r="B16" s="5" t="s">
        <v>39</v>
      </c>
      <c r="C16" s="5" t="s">
        <v>8</v>
      </c>
      <c r="D16" s="5" t="s">
        <v>48</v>
      </c>
      <c r="E16" s="5" t="s">
        <v>65</v>
      </c>
      <c r="F16" s="5" t="s">
        <v>49</v>
      </c>
      <c r="G16" s="11">
        <v>-4330.04</v>
      </c>
      <c r="H16" s="3"/>
      <c r="I16" t="str">
        <f t="shared" si="0"/>
        <v xml:space="preserve"> </v>
      </c>
      <c r="J16" s="11" t="str">
        <f t="shared" si="1"/>
        <v xml:space="preserve"> </v>
      </c>
    </row>
    <row r="17" spans="1:10" x14ac:dyDescent="0.2">
      <c r="A17" s="27" t="s">
        <v>9</v>
      </c>
      <c r="B17" s="27"/>
      <c r="C17" s="2" t="s">
        <v>9</v>
      </c>
      <c r="D17" s="2" t="s">
        <v>0</v>
      </c>
      <c r="E17" s="2" t="s">
        <v>0</v>
      </c>
      <c r="F17" s="2" t="s">
        <v>0</v>
      </c>
      <c r="G17" s="10">
        <v>-53526.25</v>
      </c>
      <c r="H17" s="1"/>
      <c r="I17" t="str">
        <f t="shared" si="0"/>
        <v>10014</v>
      </c>
      <c r="J17" s="11">
        <f t="shared" si="1"/>
        <v>-53526.25</v>
      </c>
    </row>
    <row r="18" spans="1:10" outlineLevel="1" x14ac:dyDescent="0.2">
      <c r="A18" s="2"/>
      <c r="B18" s="5" t="s">
        <v>39</v>
      </c>
      <c r="C18" s="5" t="s">
        <v>9</v>
      </c>
      <c r="D18" s="5" t="s">
        <v>42</v>
      </c>
      <c r="E18" s="5" t="s">
        <v>66</v>
      </c>
      <c r="F18" s="5" t="s">
        <v>43</v>
      </c>
      <c r="G18" s="11">
        <v>-42517.96</v>
      </c>
      <c r="H18" s="3"/>
      <c r="I18" t="str">
        <f t="shared" si="0"/>
        <v xml:space="preserve"> </v>
      </c>
      <c r="J18" s="11" t="str">
        <f t="shared" si="1"/>
        <v xml:space="preserve"> </v>
      </c>
    </row>
    <row r="19" spans="1:10" outlineLevel="1" x14ac:dyDescent="0.2">
      <c r="A19" s="2"/>
      <c r="B19" s="5" t="s">
        <v>39</v>
      </c>
      <c r="C19" s="5" t="s">
        <v>9</v>
      </c>
      <c r="D19" s="5" t="s">
        <v>50</v>
      </c>
      <c r="E19" s="5" t="s">
        <v>67</v>
      </c>
      <c r="F19" s="5" t="s">
        <v>51</v>
      </c>
      <c r="G19" s="11">
        <v>-7918.29</v>
      </c>
      <c r="H19" s="3"/>
      <c r="I19" t="str">
        <f t="shared" si="0"/>
        <v xml:space="preserve"> </v>
      </c>
      <c r="J19" s="11" t="str">
        <f t="shared" si="1"/>
        <v xml:space="preserve"> </v>
      </c>
    </row>
    <row r="20" spans="1:10" outlineLevel="1" x14ac:dyDescent="0.2">
      <c r="A20" s="2"/>
      <c r="B20" s="5" t="s">
        <v>39</v>
      </c>
      <c r="C20" s="5" t="s">
        <v>9</v>
      </c>
      <c r="D20" s="5" t="s">
        <v>46</v>
      </c>
      <c r="E20" s="5" t="s">
        <v>68</v>
      </c>
      <c r="F20" s="5" t="s">
        <v>47</v>
      </c>
      <c r="G20" s="11">
        <v>-3090</v>
      </c>
      <c r="H20" s="3"/>
      <c r="I20" t="str">
        <f t="shared" si="0"/>
        <v xml:space="preserve"> </v>
      </c>
      <c r="J20" s="11" t="str">
        <f t="shared" si="1"/>
        <v xml:space="preserve"> </v>
      </c>
    </row>
    <row r="21" spans="1:10" x14ac:dyDescent="0.2">
      <c r="A21" s="27" t="s">
        <v>154</v>
      </c>
      <c r="B21" s="27"/>
      <c r="C21" s="2" t="s">
        <v>154</v>
      </c>
      <c r="D21" s="2" t="s">
        <v>0</v>
      </c>
      <c r="E21" s="2" t="s">
        <v>0</v>
      </c>
      <c r="F21" s="2" t="s">
        <v>0</v>
      </c>
      <c r="G21" s="10">
        <v>-2480</v>
      </c>
      <c r="H21" s="1"/>
      <c r="I21" t="str">
        <f t="shared" si="0"/>
        <v>10018</v>
      </c>
      <c r="J21" s="11">
        <f t="shared" si="1"/>
        <v>-2480</v>
      </c>
    </row>
    <row r="22" spans="1:10" outlineLevel="1" x14ac:dyDescent="0.2">
      <c r="A22" s="2"/>
      <c r="B22" s="5" t="s">
        <v>39</v>
      </c>
      <c r="C22" s="5" t="s">
        <v>154</v>
      </c>
      <c r="D22" s="5" t="s">
        <v>46</v>
      </c>
      <c r="E22" s="5" t="s">
        <v>155</v>
      </c>
      <c r="F22" s="5" t="s">
        <v>47</v>
      </c>
      <c r="G22" s="11">
        <v>0</v>
      </c>
      <c r="H22" s="3"/>
      <c r="I22" t="str">
        <f t="shared" si="0"/>
        <v xml:space="preserve"> </v>
      </c>
      <c r="J22" s="11" t="str">
        <f t="shared" si="1"/>
        <v xml:space="preserve"> </v>
      </c>
    </row>
    <row r="23" spans="1:10" outlineLevel="1" x14ac:dyDescent="0.2">
      <c r="A23" s="2"/>
      <c r="B23" s="5" t="s">
        <v>39</v>
      </c>
      <c r="C23" s="5" t="s">
        <v>154</v>
      </c>
      <c r="D23" s="5" t="s">
        <v>136</v>
      </c>
      <c r="E23" s="5" t="s">
        <v>153</v>
      </c>
      <c r="F23" s="5" t="s">
        <v>134</v>
      </c>
      <c r="G23" s="11">
        <v>-2480</v>
      </c>
      <c r="H23" s="3"/>
      <c r="I23" t="str">
        <f t="shared" si="0"/>
        <v xml:space="preserve"> </v>
      </c>
      <c r="J23" s="11" t="str">
        <f t="shared" si="1"/>
        <v xml:space="preserve"> </v>
      </c>
    </row>
    <row r="24" spans="1:10" x14ac:dyDescent="0.2">
      <c r="A24" s="27" t="s">
        <v>10</v>
      </c>
      <c r="B24" s="27"/>
      <c r="C24" s="2" t="s">
        <v>10</v>
      </c>
      <c r="D24" s="2" t="s">
        <v>0</v>
      </c>
      <c r="E24" s="2" t="s">
        <v>0</v>
      </c>
      <c r="F24" s="2" t="s">
        <v>0</v>
      </c>
      <c r="G24" s="10">
        <v>-90320.6</v>
      </c>
      <c r="H24" s="1"/>
      <c r="I24" t="str">
        <f t="shared" si="0"/>
        <v>10019</v>
      </c>
      <c r="J24" s="11">
        <f t="shared" si="1"/>
        <v>-90320.6</v>
      </c>
    </row>
    <row r="25" spans="1:10" outlineLevel="1" x14ac:dyDescent="0.2">
      <c r="A25" s="2"/>
      <c r="B25" s="5" t="s">
        <v>39</v>
      </c>
      <c r="C25" s="5" t="s">
        <v>10</v>
      </c>
      <c r="D25" s="5" t="s">
        <v>42</v>
      </c>
      <c r="E25" s="5" t="s">
        <v>69</v>
      </c>
      <c r="F25" s="5" t="s">
        <v>43</v>
      </c>
      <c r="G25" s="11">
        <v>-75476.94</v>
      </c>
      <c r="H25" s="3"/>
      <c r="I25" t="str">
        <f t="shared" si="0"/>
        <v xml:space="preserve"> </v>
      </c>
      <c r="J25" s="11" t="str">
        <f t="shared" si="1"/>
        <v xml:space="preserve"> </v>
      </c>
    </row>
    <row r="26" spans="1:10" outlineLevel="1" x14ac:dyDescent="0.2">
      <c r="A26" s="2"/>
      <c r="B26" s="5" t="s">
        <v>39</v>
      </c>
      <c r="C26" s="5" t="s">
        <v>10</v>
      </c>
      <c r="D26" s="5" t="s">
        <v>50</v>
      </c>
      <c r="E26" s="5" t="s">
        <v>70</v>
      </c>
      <c r="F26" s="5" t="s">
        <v>51</v>
      </c>
      <c r="G26" s="11">
        <v>-8131.66</v>
      </c>
      <c r="H26" s="3"/>
      <c r="I26" t="str">
        <f t="shared" si="0"/>
        <v xml:space="preserve"> </v>
      </c>
      <c r="J26" s="11" t="str">
        <f t="shared" si="1"/>
        <v xml:space="preserve"> </v>
      </c>
    </row>
    <row r="27" spans="1:10" outlineLevel="1" x14ac:dyDescent="0.2">
      <c r="A27" s="2"/>
      <c r="B27" s="5" t="s">
        <v>39</v>
      </c>
      <c r="C27" s="5" t="s">
        <v>10</v>
      </c>
      <c r="D27" s="5" t="s">
        <v>46</v>
      </c>
      <c r="E27" s="5" t="s">
        <v>71</v>
      </c>
      <c r="F27" s="5" t="s">
        <v>47</v>
      </c>
      <c r="G27" s="11">
        <v>-6712</v>
      </c>
      <c r="H27" s="3"/>
      <c r="I27" t="str">
        <f t="shared" si="0"/>
        <v xml:space="preserve"> </v>
      </c>
      <c r="J27" s="11" t="str">
        <f t="shared" si="1"/>
        <v xml:space="preserve"> </v>
      </c>
    </row>
    <row r="28" spans="1:10" x14ac:dyDescent="0.2">
      <c r="A28" s="27" t="s">
        <v>11</v>
      </c>
      <c r="B28" s="27"/>
      <c r="C28" s="2" t="s">
        <v>11</v>
      </c>
      <c r="D28" s="2" t="s">
        <v>0</v>
      </c>
      <c r="E28" s="2" t="s">
        <v>0</v>
      </c>
      <c r="F28" s="2" t="s">
        <v>0</v>
      </c>
      <c r="G28" s="10">
        <v>-205153.86</v>
      </c>
      <c r="H28" s="1"/>
      <c r="I28" t="str">
        <f t="shared" si="0"/>
        <v>10021</v>
      </c>
      <c r="J28" s="11">
        <f t="shared" si="1"/>
        <v>-205153.86</v>
      </c>
    </row>
    <row r="29" spans="1:10" outlineLevel="1" x14ac:dyDescent="0.2">
      <c r="A29" s="2"/>
      <c r="B29" s="5" t="s">
        <v>39</v>
      </c>
      <c r="C29" s="5" t="s">
        <v>11</v>
      </c>
      <c r="D29" s="5" t="s">
        <v>42</v>
      </c>
      <c r="E29" s="5" t="s">
        <v>72</v>
      </c>
      <c r="F29" s="5" t="s">
        <v>43</v>
      </c>
      <c r="G29" s="11">
        <v>-186566.03</v>
      </c>
      <c r="H29" s="3"/>
      <c r="I29" t="str">
        <f t="shared" si="0"/>
        <v xml:space="preserve"> </v>
      </c>
      <c r="J29" s="11" t="str">
        <f t="shared" si="1"/>
        <v xml:space="preserve"> </v>
      </c>
    </row>
    <row r="30" spans="1:10" outlineLevel="1" x14ac:dyDescent="0.2">
      <c r="A30" s="2"/>
      <c r="B30" s="5" t="s">
        <v>39</v>
      </c>
      <c r="C30" s="5" t="s">
        <v>11</v>
      </c>
      <c r="D30" s="5" t="s">
        <v>50</v>
      </c>
      <c r="E30" s="5" t="s">
        <v>73</v>
      </c>
      <c r="F30" s="5" t="s">
        <v>51</v>
      </c>
      <c r="G30" s="11">
        <v>-455.83</v>
      </c>
      <c r="H30" s="3"/>
      <c r="I30" t="str">
        <f t="shared" si="0"/>
        <v xml:space="preserve"> </v>
      </c>
      <c r="J30" s="11" t="str">
        <f t="shared" si="1"/>
        <v xml:space="preserve"> </v>
      </c>
    </row>
    <row r="31" spans="1:10" outlineLevel="1" x14ac:dyDescent="0.2">
      <c r="A31" s="2"/>
      <c r="B31" s="5" t="s">
        <v>39</v>
      </c>
      <c r="C31" s="5" t="s">
        <v>11</v>
      </c>
      <c r="D31" s="5" t="s">
        <v>46</v>
      </c>
      <c r="E31" s="5" t="s">
        <v>74</v>
      </c>
      <c r="F31" s="5" t="s">
        <v>47</v>
      </c>
      <c r="G31" s="11">
        <v>-18132</v>
      </c>
      <c r="H31" s="3"/>
      <c r="I31" t="str">
        <f t="shared" si="0"/>
        <v xml:space="preserve"> </v>
      </c>
      <c r="J31" s="11" t="str">
        <f t="shared" si="1"/>
        <v xml:space="preserve"> </v>
      </c>
    </row>
    <row r="32" spans="1:10" x14ac:dyDescent="0.2">
      <c r="A32" s="27" t="s">
        <v>12</v>
      </c>
      <c r="B32" s="27"/>
      <c r="C32" s="2" t="s">
        <v>12</v>
      </c>
      <c r="D32" s="2" t="s">
        <v>0</v>
      </c>
      <c r="E32" s="2" t="s">
        <v>0</v>
      </c>
      <c r="F32" s="2" t="s">
        <v>0</v>
      </c>
      <c r="G32" s="10">
        <v>-54094.92</v>
      </c>
      <c r="H32" s="1"/>
      <c r="I32" t="str">
        <f t="shared" si="0"/>
        <v>10024</v>
      </c>
      <c r="J32" s="11">
        <f t="shared" si="1"/>
        <v>-54094.92</v>
      </c>
    </row>
    <row r="33" spans="1:10" outlineLevel="1" x14ac:dyDescent="0.2">
      <c r="A33" s="2"/>
      <c r="B33" s="5" t="s">
        <v>39</v>
      </c>
      <c r="C33" s="5" t="s">
        <v>12</v>
      </c>
      <c r="D33" s="5" t="s">
        <v>42</v>
      </c>
      <c r="E33" s="5" t="s">
        <v>75</v>
      </c>
      <c r="F33" s="5" t="s">
        <v>43</v>
      </c>
      <c r="G33" s="11">
        <v>-51132.59</v>
      </c>
      <c r="H33" s="3"/>
      <c r="I33" t="str">
        <f t="shared" si="0"/>
        <v xml:space="preserve"> </v>
      </c>
      <c r="J33" s="11" t="str">
        <f t="shared" si="1"/>
        <v xml:space="preserve"> </v>
      </c>
    </row>
    <row r="34" spans="1:10" outlineLevel="1" x14ac:dyDescent="0.2">
      <c r="A34" s="2"/>
      <c r="B34" s="5" t="s">
        <v>39</v>
      </c>
      <c r="C34" s="5" t="s">
        <v>12</v>
      </c>
      <c r="D34" s="5" t="s">
        <v>50</v>
      </c>
      <c r="E34" s="5" t="s">
        <v>152</v>
      </c>
      <c r="F34" s="5" t="s">
        <v>51</v>
      </c>
      <c r="G34" s="11">
        <v>-53.33</v>
      </c>
      <c r="H34" s="3"/>
      <c r="I34" t="str">
        <f t="shared" si="0"/>
        <v xml:space="preserve"> </v>
      </c>
      <c r="J34" s="11" t="str">
        <f t="shared" si="1"/>
        <v xml:space="preserve"> </v>
      </c>
    </row>
    <row r="35" spans="1:10" outlineLevel="1" x14ac:dyDescent="0.2">
      <c r="A35" s="2"/>
      <c r="B35" s="5" t="s">
        <v>39</v>
      </c>
      <c r="C35" s="5" t="s">
        <v>12</v>
      </c>
      <c r="D35" s="5" t="s">
        <v>46</v>
      </c>
      <c r="E35" s="5" t="s">
        <v>76</v>
      </c>
      <c r="F35" s="5" t="s">
        <v>47</v>
      </c>
      <c r="G35" s="11">
        <v>-2909</v>
      </c>
      <c r="H35" s="3"/>
      <c r="I35" t="str">
        <f t="shared" si="0"/>
        <v xml:space="preserve"> </v>
      </c>
      <c r="J35" s="11" t="str">
        <f t="shared" si="1"/>
        <v xml:space="preserve"> </v>
      </c>
    </row>
    <row r="36" spans="1:10" x14ac:dyDescent="0.2">
      <c r="A36" s="27" t="s">
        <v>150</v>
      </c>
      <c r="B36" s="27"/>
      <c r="C36" s="2" t="s">
        <v>150</v>
      </c>
      <c r="D36" s="2" t="s">
        <v>0</v>
      </c>
      <c r="E36" s="2" t="s">
        <v>0</v>
      </c>
      <c r="F36" s="2" t="s">
        <v>0</v>
      </c>
      <c r="G36" s="10">
        <v>0</v>
      </c>
      <c r="H36" s="1"/>
      <c r="I36" t="str">
        <f t="shared" si="0"/>
        <v>10031</v>
      </c>
      <c r="J36" s="11">
        <f t="shared" si="1"/>
        <v>0</v>
      </c>
    </row>
    <row r="37" spans="1:10" outlineLevel="1" x14ac:dyDescent="0.2">
      <c r="A37" s="2"/>
      <c r="B37" s="5" t="s">
        <v>39</v>
      </c>
      <c r="C37" s="5" t="s">
        <v>150</v>
      </c>
      <c r="D37" s="5" t="s">
        <v>42</v>
      </c>
      <c r="E37" s="5" t="s">
        <v>151</v>
      </c>
      <c r="F37" s="5" t="s">
        <v>43</v>
      </c>
      <c r="G37" s="11">
        <v>0</v>
      </c>
      <c r="H37" s="3"/>
      <c r="I37" t="str">
        <f t="shared" si="0"/>
        <v xml:space="preserve"> </v>
      </c>
      <c r="J37" s="11" t="str">
        <f t="shared" si="1"/>
        <v xml:space="preserve"> </v>
      </c>
    </row>
    <row r="38" spans="1:10" outlineLevel="1" x14ac:dyDescent="0.2">
      <c r="A38" s="2"/>
      <c r="B38" s="5" t="s">
        <v>39</v>
      </c>
      <c r="C38" s="5" t="s">
        <v>150</v>
      </c>
      <c r="D38" s="5" t="s">
        <v>50</v>
      </c>
      <c r="E38" s="5" t="s">
        <v>149</v>
      </c>
      <c r="F38" s="5" t="s">
        <v>51</v>
      </c>
      <c r="G38" s="11">
        <v>0</v>
      </c>
      <c r="H38" s="3"/>
      <c r="I38" t="str">
        <f t="shared" si="0"/>
        <v xml:space="preserve"> </v>
      </c>
      <c r="J38" s="11" t="str">
        <f t="shared" si="1"/>
        <v xml:space="preserve"> </v>
      </c>
    </row>
    <row r="39" spans="1:10" x14ac:dyDescent="0.2">
      <c r="A39" s="27" t="s">
        <v>13</v>
      </c>
      <c r="B39" s="27"/>
      <c r="C39" s="2" t="s">
        <v>13</v>
      </c>
      <c r="D39" s="2" t="s">
        <v>0</v>
      </c>
      <c r="E39" s="2" t="s">
        <v>0</v>
      </c>
      <c r="F39" s="2" t="s">
        <v>0</v>
      </c>
      <c r="G39" s="10">
        <v>-44804.61</v>
      </c>
      <c r="H39" s="1"/>
      <c r="I39" t="str">
        <f t="shared" si="0"/>
        <v>10032</v>
      </c>
      <c r="J39" s="11">
        <f t="shared" si="1"/>
        <v>-44804.61</v>
      </c>
    </row>
    <row r="40" spans="1:10" outlineLevel="1" x14ac:dyDescent="0.2">
      <c r="A40" s="2"/>
      <c r="B40" s="5" t="s">
        <v>39</v>
      </c>
      <c r="C40" s="5" t="s">
        <v>13</v>
      </c>
      <c r="D40" s="5" t="s">
        <v>40</v>
      </c>
      <c r="E40" s="5" t="s">
        <v>148</v>
      </c>
      <c r="F40" s="5" t="s">
        <v>41</v>
      </c>
      <c r="G40" s="11">
        <v>1935.25</v>
      </c>
      <c r="H40" s="3"/>
      <c r="I40" t="str">
        <f t="shared" si="0"/>
        <v xml:space="preserve"> </v>
      </c>
      <c r="J40" s="11" t="str">
        <f t="shared" si="1"/>
        <v xml:space="preserve"> </v>
      </c>
    </row>
    <row r="41" spans="1:10" outlineLevel="1" x14ac:dyDescent="0.2">
      <c r="A41" s="2"/>
      <c r="B41" s="5" t="s">
        <v>39</v>
      </c>
      <c r="C41" s="5" t="s">
        <v>13</v>
      </c>
      <c r="D41" s="5" t="s">
        <v>42</v>
      </c>
      <c r="E41" s="5" t="s">
        <v>77</v>
      </c>
      <c r="F41" s="5" t="s">
        <v>43</v>
      </c>
      <c r="G41" s="11">
        <v>-38098.86</v>
      </c>
      <c r="H41" s="3"/>
      <c r="I41" t="str">
        <f t="shared" si="0"/>
        <v xml:space="preserve"> </v>
      </c>
      <c r="J41" s="11" t="str">
        <f t="shared" si="1"/>
        <v xml:space="preserve"> </v>
      </c>
    </row>
    <row r="42" spans="1:10" outlineLevel="1" x14ac:dyDescent="0.2">
      <c r="A42" s="2"/>
      <c r="B42" s="5" t="s">
        <v>39</v>
      </c>
      <c r="C42" s="5" t="s">
        <v>13</v>
      </c>
      <c r="D42" s="5" t="s">
        <v>50</v>
      </c>
      <c r="E42" s="5" t="s">
        <v>78</v>
      </c>
      <c r="F42" s="5" t="s">
        <v>51</v>
      </c>
      <c r="G42" s="11">
        <v>-4526</v>
      </c>
      <c r="H42" s="3"/>
      <c r="I42" t="str">
        <f t="shared" si="0"/>
        <v xml:space="preserve"> </v>
      </c>
      <c r="J42" s="11" t="str">
        <f t="shared" si="1"/>
        <v xml:space="preserve"> </v>
      </c>
    </row>
    <row r="43" spans="1:10" outlineLevel="1" x14ac:dyDescent="0.2">
      <c r="A43" s="2"/>
      <c r="B43" s="5" t="s">
        <v>39</v>
      </c>
      <c r="C43" s="5" t="s">
        <v>13</v>
      </c>
      <c r="D43" s="5" t="s">
        <v>46</v>
      </c>
      <c r="E43" s="5" t="s">
        <v>79</v>
      </c>
      <c r="F43" s="5" t="s">
        <v>47</v>
      </c>
      <c r="G43" s="11">
        <v>-4115</v>
      </c>
      <c r="H43" s="3"/>
      <c r="I43" t="str">
        <f t="shared" si="0"/>
        <v xml:space="preserve"> </v>
      </c>
      <c r="J43" s="11" t="str">
        <f t="shared" si="1"/>
        <v xml:space="preserve"> </v>
      </c>
    </row>
    <row r="44" spans="1:10" x14ac:dyDescent="0.2">
      <c r="A44" s="27" t="s">
        <v>14</v>
      </c>
      <c r="B44" s="27"/>
      <c r="C44" s="2" t="s">
        <v>14</v>
      </c>
      <c r="D44" s="2" t="s">
        <v>0</v>
      </c>
      <c r="E44" s="2" t="s">
        <v>0</v>
      </c>
      <c r="F44" s="2" t="s">
        <v>0</v>
      </c>
      <c r="G44" s="10">
        <v>-200476.86</v>
      </c>
      <c r="H44" s="1"/>
      <c r="I44" t="str">
        <f t="shared" si="0"/>
        <v>10033</v>
      </c>
      <c r="J44" s="11">
        <f t="shared" si="1"/>
        <v>-200476.86</v>
      </c>
    </row>
    <row r="45" spans="1:10" outlineLevel="1" x14ac:dyDescent="0.2">
      <c r="A45" s="2"/>
      <c r="B45" s="5" t="s">
        <v>39</v>
      </c>
      <c r="C45" s="5" t="s">
        <v>14</v>
      </c>
      <c r="D45" s="5" t="s">
        <v>42</v>
      </c>
      <c r="E45" s="5" t="s">
        <v>81</v>
      </c>
      <c r="F45" s="5" t="s">
        <v>43</v>
      </c>
      <c r="G45" s="11">
        <v>-190662.81</v>
      </c>
      <c r="H45" s="3"/>
      <c r="I45" t="str">
        <f t="shared" si="0"/>
        <v xml:space="preserve"> </v>
      </c>
      <c r="J45" s="11" t="str">
        <f t="shared" si="1"/>
        <v xml:space="preserve"> </v>
      </c>
    </row>
    <row r="46" spans="1:10" outlineLevel="1" x14ac:dyDescent="0.2">
      <c r="A46" s="2"/>
      <c r="B46" s="5" t="s">
        <v>39</v>
      </c>
      <c r="C46" s="5" t="s">
        <v>14</v>
      </c>
      <c r="D46" s="5" t="s">
        <v>50</v>
      </c>
      <c r="E46" s="5" t="s">
        <v>147</v>
      </c>
      <c r="F46" s="5" t="s">
        <v>51</v>
      </c>
      <c r="G46" s="11">
        <v>577.95000000000005</v>
      </c>
      <c r="H46" s="3"/>
      <c r="I46" t="str">
        <f t="shared" si="0"/>
        <v xml:space="preserve"> </v>
      </c>
      <c r="J46" s="11" t="str">
        <f t="shared" si="1"/>
        <v xml:space="preserve"> </v>
      </c>
    </row>
    <row r="47" spans="1:10" outlineLevel="1" x14ac:dyDescent="0.2">
      <c r="A47" s="2"/>
      <c r="B47" s="5" t="s">
        <v>39</v>
      </c>
      <c r="C47" s="5" t="s">
        <v>14</v>
      </c>
      <c r="D47" s="5" t="s">
        <v>46</v>
      </c>
      <c r="E47" s="5" t="s">
        <v>82</v>
      </c>
      <c r="F47" s="5" t="s">
        <v>47</v>
      </c>
      <c r="G47" s="11">
        <v>-8212</v>
      </c>
      <c r="H47" s="3"/>
      <c r="I47" t="str">
        <f t="shared" si="0"/>
        <v xml:space="preserve"> </v>
      </c>
      <c r="J47" s="11" t="str">
        <f t="shared" si="1"/>
        <v xml:space="preserve"> </v>
      </c>
    </row>
    <row r="48" spans="1:10" outlineLevel="1" x14ac:dyDescent="0.2">
      <c r="A48" s="2"/>
      <c r="B48" s="5" t="s">
        <v>39</v>
      </c>
      <c r="C48" s="5" t="s">
        <v>14</v>
      </c>
      <c r="D48" s="5" t="s">
        <v>48</v>
      </c>
      <c r="E48" s="5" t="s">
        <v>146</v>
      </c>
      <c r="F48" s="5" t="s">
        <v>49</v>
      </c>
      <c r="G48" s="11">
        <v>-2180</v>
      </c>
      <c r="H48" s="3"/>
      <c r="I48" t="str">
        <f t="shared" si="0"/>
        <v xml:space="preserve"> </v>
      </c>
      <c r="J48" s="11" t="str">
        <f t="shared" si="1"/>
        <v xml:space="preserve"> </v>
      </c>
    </row>
    <row r="49" spans="1:10" x14ac:dyDescent="0.2">
      <c r="A49" s="27" t="s">
        <v>145</v>
      </c>
      <c r="B49" s="27"/>
      <c r="C49" s="2" t="s">
        <v>145</v>
      </c>
      <c r="D49" s="2" t="s">
        <v>0</v>
      </c>
      <c r="E49" s="2" t="s">
        <v>0</v>
      </c>
      <c r="F49" s="2" t="s">
        <v>0</v>
      </c>
      <c r="G49" s="10">
        <v>-130</v>
      </c>
      <c r="H49" s="1"/>
      <c r="I49" t="str">
        <f t="shared" si="0"/>
        <v>10044</v>
      </c>
      <c r="J49" s="11">
        <f t="shared" si="1"/>
        <v>-130</v>
      </c>
    </row>
    <row r="50" spans="1:10" outlineLevel="1" x14ac:dyDescent="0.2">
      <c r="A50" s="2"/>
      <c r="B50" s="5" t="s">
        <v>39</v>
      </c>
      <c r="C50" s="5" t="s">
        <v>145</v>
      </c>
      <c r="D50" s="5" t="s">
        <v>46</v>
      </c>
      <c r="E50" s="5" t="s">
        <v>144</v>
      </c>
      <c r="F50" s="5" t="s">
        <v>47</v>
      </c>
      <c r="G50" s="11">
        <v>-130</v>
      </c>
      <c r="H50" s="3"/>
      <c r="I50" t="str">
        <f t="shared" si="0"/>
        <v xml:space="preserve"> </v>
      </c>
      <c r="J50" s="11" t="str">
        <f t="shared" si="1"/>
        <v xml:space="preserve"> </v>
      </c>
    </row>
    <row r="51" spans="1:10" x14ac:dyDescent="0.2">
      <c r="A51" s="27" t="s">
        <v>15</v>
      </c>
      <c r="B51" s="27"/>
      <c r="C51" s="2" t="s">
        <v>15</v>
      </c>
      <c r="D51" s="2" t="s">
        <v>0</v>
      </c>
      <c r="E51" s="2" t="s">
        <v>0</v>
      </c>
      <c r="F51" s="2" t="s">
        <v>0</v>
      </c>
      <c r="G51" s="10">
        <v>-56609.09</v>
      </c>
      <c r="H51" s="1"/>
      <c r="I51" t="str">
        <f t="shared" si="0"/>
        <v>10048</v>
      </c>
      <c r="J51" s="11">
        <f t="shared" si="1"/>
        <v>-56609.09</v>
      </c>
    </row>
    <row r="52" spans="1:10" outlineLevel="1" x14ac:dyDescent="0.2">
      <c r="A52" s="2"/>
      <c r="B52" s="5" t="s">
        <v>39</v>
      </c>
      <c r="C52" s="5" t="s">
        <v>15</v>
      </c>
      <c r="D52" s="5" t="s">
        <v>42</v>
      </c>
      <c r="E52" s="5" t="s">
        <v>83</v>
      </c>
      <c r="F52" s="5" t="s">
        <v>43</v>
      </c>
      <c r="G52" s="11">
        <v>-56159.09</v>
      </c>
      <c r="H52" s="3"/>
      <c r="I52" t="str">
        <f t="shared" si="0"/>
        <v xml:space="preserve"> </v>
      </c>
      <c r="J52" s="11" t="str">
        <f t="shared" si="1"/>
        <v xml:space="preserve"> </v>
      </c>
    </row>
    <row r="53" spans="1:10" outlineLevel="1" x14ac:dyDescent="0.2">
      <c r="A53" s="2"/>
      <c r="B53" s="5" t="s">
        <v>39</v>
      </c>
      <c r="C53" s="5" t="s">
        <v>15</v>
      </c>
      <c r="D53" s="5" t="s">
        <v>46</v>
      </c>
      <c r="E53" s="5" t="s">
        <v>84</v>
      </c>
      <c r="F53" s="5" t="s">
        <v>47</v>
      </c>
      <c r="G53" s="11">
        <v>-450</v>
      </c>
      <c r="H53" s="3"/>
      <c r="I53" t="str">
        <f t="shared" si="0"/>
        <v xml:space="preserve"> </v>
      </c>
      <c r="J53" s="11" t="str">
        <f t="shared" si="1"/>
        <v xml:space="preserve"> </v>
      </c>
    </row>
    <row r="54" spans="1:10" x14ac:dyDescent="0.2">
      <c r="A54" s="27" t="s">
        <v>16</v>
      </c>
      <c r="B54" s="27"/>
      <c r="C54" s="2" t="s">
        <v>16</v>
      </c>
      <c r="D54" s="2" t="s">
        <v>0</v>
      </c>
      <c r="E54" s="2" t="s">
        <v>0</v>
      </c>
      <c r="F54" s="2" t="s">
        <v>0</v>
      </c>
      <c r="G54" s="10">
        <v>-129609.43</v>
      </c>
      <c r="H54" s="1"/>
      <c r="I54" t="str">
        <f t="shared" si="0"/>
        <v>10049</v>
      </c>
      <c r="J54" s="11">
        <f t="shared" si="1"/>
        <v>-129609.43</v>
      </c>
    </row>
    <row r="55" spans="1:10" outlineLevel="1" x14ac:dyDescent="0.2">
      <c r="A55" s="2"/>
      <c r="B55" s="5" t="s">
        <v>39</v>
      </c>
      <c r="C55" s="5" t="s">
        <v>16</v>
      </c>
      <c r="D55" s="5" t="s">
        <v>42</v>
      </c>
      <c r="E55" s="5" t="s">
        <v>85</v>
      </c>
      <c r="F55" s="5" t="s">
        <v>43</v>
      </c>
      <c r="G55" s="11">
        <v>-121443.26</v>
      </c>
      <c r="H55" s="3"/>
      <c r="I55" t="str">
        <f t="shared" si="0"/>
        <v xml:space="preserve"> </v>
      </c>
      <c r="J55" s="11" t="str">
        <f t="shared" si="1"/>
        <v xml:space="preserve"> </v>
      </c>
    </row>
    <row r="56" spans="1:10" outlineLevel="1" x14ac:dyDescent="0.2">
      <c r="A56" s="2"/>
      <c r="B56" s="5" t="s">
        <v>39</v>
      </c>
      <c r="C56" s="5" t="s">
        <v>16</v>
      </c>
      <c r="D56" s="5" t="s">
        <v>46</v>
      </c>
      <c r="E56" s="5" t="s">
        <v>86</v>
      </c>
      <c r="F56" s="5" t="s">
        <v>47</v>
      </c>
      <c r="G56" s="11">
        <v>-8162.17</v>
      </c>
      <c r="H56" s="3"/>
      <c r="I56" t="str">
        <f t="shared" si="0"/>
        <v xml:space="preserve"> </v>
      </c>
      <c r="J56" s="11" t="str">
        <f t="shared" si="1"/>
        <v xml:space="preserve"> </v>
      </c>
    </row>
    <row r="57" spans="1:10" outlineLevel="1" x14ac:dyDescent="0.2">
      <c r="A57" s="2"/>
      <c r="B57" s="5" t="s">
        <v>39</v>
      </c>
      <c r="C57" s="5" t="s">
        <v>16</v>
      </c>
      <c r="D57" s="5" t="s">
        <v>48</v>
      </c>
      <c r="E57" s="5" t="s">
        <v>143</v>
      </c>
      <c r="F57" s="5" t="s">
        <v>49</v>
      </c>
      <c r="G57" s="11">
        <v>-4</v>
      </c>
      <c r="H57" s="3"/>
      <c r="I57" t="str">
        <f t="shared" si="0"/>
        <v xml:space="preserve"> </v>
      </c>
      <c r="J57" s="11" t="str">
        <f t="shared" si="1"/>
        <v xml:space="preserve"> </v>
      </c>
    </row>
    <row r="58" spans="1:10" x14ac:dyDescent="0.2">
      <c r="A58" s="27" t="s">
        <v>17</v>
      </c>
      <c r="B58" s="27"/>
      <c r="C58" s="2" t="s">
        <v>17</v>
      </c>
      <c r="D58" s="2" t="s">
        <v>0</v>
      </c>
      <c r="E58" s="2" t="s">
        <v>0</v>
      </c>
      <c r="F58" s="2" t="s">
        <v>0</v>
      </c>
      <c r="G58" s="10">
        <v>-42082.42</v>
      </c>
      <c r="H58" s="1"/>
      <c r="I58" t="str">
        <f t="shared" si="0"/>
        <v>10053</v>
      </c>
      <c r="J58" s="11">
        <f t="shared" si="1"/>
        <v>-42082.42</v>
      </c>
    </row>
    <row r="59" spans="1:10" outlineLevel="1" x14ac:dyDescent="0.2">
      <c r="A59" s="2"/>
      <c r="B59" s="5" t="s">
        <v>39</v>
      </c>
      <c r="C59" s="5" t="s">
        <v>17</v>
      </c>
      <c r="D59" s="5" t="s">
        <v>42</v>
      </c>
      <c r="E59" s="5" t="s">
        <v>87</v>
      </c>
      <c r="F59" s="5" t="s">
        <v>43</v>
      </c>
      <c r="G59" s="11">
        <v>-37645.07</v>
      </c>
      <c r="H59" s="3"/>
      <c r="I59" t="str">
        <f t="shared" si="0"/>
        <v xml:space="preserve"> </v>
      </c>
      <c r="J59" s="11" t="str">
        <f t="shared" si="1"/>
        <v xml:space="preserve"> </v>
      </c>
    </row>
    <row r="60" spans="1:10" outlineLevel="1" x14ac:dyDescent="0.2">
      <c r="A60" s="2"/>
      <c r="B60" s="5" t="s">
        <v>39</v>
      </c>
      <c r="C60" s="5" t="s">
        <v>17</v>
      </c>
      <c r="D60" s="5" t="s">
        <v>46</v>
      </c>
      <c r="E60" s="5" t="s">
        <v>88</v>
      </c>
      <c r="F60" s="5" t="s">
        <v>47</v>
      </c>
      <c r="G60" s="11">
        <v>-4437.3500000000004</v>
      </c>
      <c r="H60" s="3"/>
      <c r="I60" t="str">
        <f t="shared" si="0"/>
        <v xml:space="preserve"> </v>
      </c>
      <c r="J60" s="11" t="str">
        <f t="shared" si="1"/>
        <v xml:space="preserve"> </v>
      </c>
    </row>
    <row r="61" spans="1:10" x14ac:dyDescent="0.2">
      <c r="A61" s="27" t="s">
        <v>18</v>
      </c>
      <c r="B61" s="27"/>
      <c r="C61" s="2" t="s">
        <v>18</v>
      </c>
      <c r="D61" s="2" t="s">
        <v>0</v>
      </c>
      <c r="E61" s="2" t="s">
        <v>0</v>
      </c>
      <c r="F61" s="2" t="s">
        <v>0</v>
      </c>
      <c r="G61" s="10">
        <v>-97282.39</v>
      </c>
      <c r="H61" s="1"/>
      <c r="I61" t="str">
        <f t="shared" si="0"/>
        <v>10058</v>
      </c>
      <c r="J61" s="11">
        <f t="shared" si="1"/>
        <v>-97282.39</v>
      </c>
    </row>
    <row r="62" spans="1:10" outlineLevel="1" x14ac:dyDescent="0.2">
      <c r="A62" s="2"/>
      <c r="B62" s="5" t="s">
        <v>39</v>
      </c>
      <c r="C62" s="5" t="s">
        <v>18</v>
      </c>
      <c r="D62" s="5" t="s">
        <v>42</v>
      </c>
      <c r="E62" s="5" t="s">
        <v>89</v>
      </c>
      <c r="F62" s="5" t="s">
        <v>43</v>
      </c>
      <c r="G62" s="11">
        <v>-86908.31</v>
      </c>
      <c r="H62" s="3"/>
      <c r="I62" t="str">
        <f t="shared" si="0"/>
        <v xml:space="preserve"> </v>
      </c>
      <c r="J62" s="11" t="str">
        <f t="shared" si="1"/>
        <v xml:space="preserve"> </v>
      </c>
    </row>
    <row r="63" spans="1:10" outlineLevel="1" x14ac:dyDescent="0.2">
      <c r="A63" s="2"/>
      <c r="B63" s="5" t="s">
        <v>39</v>
      </c>
      <c r="C63" s="5" t="s">
        <v>18</v>
      </c>
      <c r="D63" s="5" t="s">
        <v>50</v>
      </c>
      <c r="E63" s="5" t="s">
        <v>90</v>
      </c>
      <c r="F63" s="5" t="s">
        <v>51</v>
      </c>
      <c r="G63" s="11">
        <v>-6100.83</v>
      </c>
      <c r="H63" s="3"/>
      <c r="I63" t="str">
        <f t="shared" si="0"/>
        <v xml:space="preserve"> </v>
      </c>
      <c r="J63" s="11" t="str">
        <f t="shared" si="1"/>
        <v xml:space="preserve"> </v>
      </c>
    </row>
    <row r="64" spans="1:10" outlineLevel="1" x14ac:dyDescent="0.2">
      <c r="A64" s="2"/>
      <c r="B64" s="5" t="s">
        <v>39</v>
      </c>
      <c r="C64" s="5" t="s">
        <v>18</v>
      </c>
      <c r="D64" s="5" t="s">
        <v>46</v>
      </c>
      <c r="E64" s="5" t="s">
        <v>91</v>
      </c>
      <c r="F64" s="5" t="s">
        <v>47</v>
      </c>
      <c r="G64" s="11">
        <v>-4273.25</v>
      </c>
      <c r="H64" s="3"/>
      <c r="I64" t="str">
        <f t="shared" si="0"/>
        <v xml:space="preserve"> </v>
      </c>
      <c r="J64" s="11" t="str">
        <f t="shared" si="1"/>
        <v xml:space="preserve"> </v>
      </c>
    </row>
    <row r="65" spans="1:10" x14ac:dyDescent="0.2">
      <c r="A65" s="27" t="s">
        <v>19</v>
      </c>
      <c r="B65" s="27"/>
      <c r="C65" s="2" t="s">
        <v>19</v>
      </c>
      <c r="D65" s="2" t="s">
        <v>0</v>
      </c>
      <c r="E65" s="2" t="s">
        <v>0</v>
      </c>
      <c r="F65" s="2" t="s">
        <v>0</v>
      </c>
      <c r="G65" s="10">
        <v>-50617.17</v>
      </c>
      <c r="H65" s="1"/>
      <c r="I65" t="str">
        <f t="shared" si="0"/>
        <v>10059</v>
      </c>
      <c r="J65" s="11">
        <f t="shared" si="1"/>
        <v>-50617.17</v>
      </c>
    </row>
    <row r="66" spans="1:10" outlineLevel="1" x14ac:dyDescent="0.2">
      <c r="A66" s="2"/>
      <c r="B66" s="5" t="s">
        <v>39</v>
      </c>
      <c r="C66" s="5" t="s">
        <v>19</v>
      </c>
      <c r="D66" s="5" t="s">
        <v>42</v>
      </c>
      <c r="E66" s="5" t="s">
        <v>93</v>
      </c>
      <c r="F66" s="5" t="s">
        <v>43</v>
      </c>
      <c r="G66" s="11">
        <v>-39660.5</v>
      </c>
      <c r="H66" s="3"/>
      <c r="I66" t="str">
        <f t="shared" si="0"/>
        <v xml:space="preserve"> </v>
      </c>
      <c r="J66" s="11" t="str">
        <f t="shared" si="1"/>
        <v xml:space="preserve"> </v>
      </c>
    </row>
    <row r="67" spans="1:10" outlineLevel="1" x14ac:dyDescent="0.2">
      <c r="A67" s="2"/>
      <c r="B67" s="5" t="s">
        <v>39</v>
      </c>
      <c r="C67" s="5" t="s">
        <v>19</v>
      </c>
      <c r="D67" s="5" t="s">
        <v>50</v>
      </c>
      <c r="E67" s="5" t="s">
        <v>94</v>
      </c>
      <c r="F67" s="5" t="s">
        <v>51</v>
      </c>
      <c r="G67" s="11">
        <v>-10316.67</v>
      </c>
      <c r="H67" s="3"/>
      <c r="I67" t="str">
        <f t="shared" si="0"/>
        <v xml:space="preserve"> </v>
      </c>
      <c r="J67" s="11" t="str">
        <f t="shared" si="1"/>
        <v xml:space="preserve"> </v>
      </c>
    </row>
    <row r="68" spans="1:10" outlineLevel="1" x14ac:dyDescent="0.2">
      <c r="A68" s="2"/>
      <c r="B68" s="5" t="s">
        <v>39</v>
      </c>
      <c r="C68" s="5" t="s">
        <v>19</v>
      </c>
      <c r="D68" s="5" t="s">
        <v>46</v>
      </c>
      <c r="E68" s="5" t="s">
        <v>95</v>
      </c>
      <c r="F68" s="5" t="s">
        <v>47</v>
      </c>
      <c r="G68" s="11">
        <v>-640</v>
      </c>
      <c r="H68" s="3"/>
      <c r="I68" t="str">
        <f t="shared" si="0"/>
        <v xml:space="preserve"> </v>
      </c>
      <c r="J68" s="11" t="str">
        <f t="shared" si="1"/>
        <v xml:space="preserve"> </v>
      </c>
    </row>
    <row r="69" spans="1:10" x14ac:dyDescent="0.2">
      <c r="A69" s="27" t="s">
        <v>20</v>
      </c>
      <c r="B69" s="27"/>
      <c r="C69" s="2" t="s">
        <v>20</v>
      </c>
      <c r="D69" s="2" t="s">
        <v>0</v>
      </c>
      <c r="E69" s="2" t="s">
        <v>0</v>
      </c>
      <c r="F69" s="2" t="s">
        <v>0</v>
      </c>
      <c r="G69" s="10">
        <v>-21243.3</v>
      </c>
      <c r="H69" s="1"/>
      <c r="I69" t="str">
        <f t="shared" si="0"/>
        <v>10063</v>
      </c>
      <c r="J69" s="11">
        <f t="shared" si="1"/>
        <v>-21243.3</v>
      </c>
    </row>
    <row r="70" spans="1:10" outlineLevel="1" x14ac:dyDescent="0.2">
      <c r="A70" s="2"/>
      <c r="B70" s="5" t="s">
        <v>39</v>
      </c>
      <c r="C70" s="5" t="s">
        <v>20</v>
      </c>
      <c r="D70" s="5" t="s">
        <v>42</v>
      </c>
      <c r="E70" s="5" t="s">
        <v>96</v>
      </c>
      <c r="F70" s="5" t="s">
        <v>43</v>
      </c>
      <c r="G70" s="11">
        <v>-18739.3</v>
      </c>
      <c r="H70" s="3"/>
      <c r="I70" t="str">
        <f t="shared" si="0"/>
        <v xml:space="preserve"> </v>
      </c>
      <c r="J70" s="11" t="str">
        <f t="shared" si="1"/>
        <v xml:space="preserve"> </v>
      </c>
    </row>
    <row r="71" spans="1:10" outlineLevel="1" x14ac:dyDescent="0.2">
      <c r="A71" s="2"/>
      <c r="B71" s="5" t="s">
        <v>39</v>
      </c>
      <c r="C71" s="5" t="s">
        <v>20</v>
      </c>
      <c r="D71" s="5" t="s">
        <v>46</v>
      </c>
      <c r="E71" s="5" t="s">
        <v>98</v>
      </c>
      <c r="F71" s="5" t="s">
        <v>47</v>
      </c>
      <c r="G71" s="11">
        <v>-2504</v>
      </c>
      <c r="H71" s="3"/>
      <c r="I71" t="str">
        <f t="shared" si="0"/>
        <v xml:space="preserve"> </v>
      </c>
      <c r="J71" s="11" t="str">
        <f t="shared" si="1"/>
        <v xml:space="preserve"> </v>
      </c>
    </row>
    <row r="72" spans="1:10" x14ac:dyDescent="0.2">
      <c r="A72" s="27" t="s">
        <v>21</v>
      </c>
      <c r="B72" s="27"/>
      <c r="C72" s="2" t="s">
        <v>21</v>
      </c>
      <c r="D72" s="2" t="s">
        <v>0</v>
      </c>
      <c r="E72" s="2" t="s">
        <v>0</v>
      </c>
      <c r="F72" s="2" t="s">
        <v>0</v>
      </c>
      <c r="G72" s="10">
        <v>-102244.55</v>
      </c>
      <c r="H72" s="1"/>
      <c r="I72" t="str">
        <f t="shared" ref="I72:I121" si="2">IF(D72=$J$6,A72," ")</f>
        <v>10067</v>
      </c>
      <c r="J72" s="11">
        <f t="shared" ref="J72:J121" si="3">IF(D72=$J$6,G72," ")</f>
        <v>-102244.55</v>
      </c>
    </row>
    <row r="73" spans="1:10" outlineLevel="1" x14ac:dyDescent="0.2">
      <c r="A73" s="2"/>
      <c r="B73" s="5" t="s">
        <v>39</v>
      </c>
      <c r="C73" s="5" t="s">
        <v>21</v>
      </c>
      <c r="D73" s="5" t="s">
        <v>40</v>
      </c>
      <c r="E73" s="5" t="s">
        <v>142</v>
      </c>
      <c r="F73" s="5" t="s">
        <v>41</v>
      </c>
      <c r="G73" s="11">
        <v>-2666.67</v>
      </c>
      <c r="H73" s="3"/>
      <c r="I73" t="str">
        <f t="shared" si="2"/>
        <v xml:space="preserve"> </v>
      </c>
      <c r="J73" s="11" t="str">
        <f t="shared" si="3"/>
        <v xml:space="preserve"> </v>
      </c>
    </row>
    <row r="74" spans="1:10" outlineLevel="1" x14ac:dyDescent="0.2">
      <c r="A74" s="2"/>
      <c r="B74" s="5" t="s">
        <v>39</v>
      </c>
      <c r="C74" s="5" t="s">
        <v>21</v>
      </c>
      <c r="D74" s="5" t="s">
        <v>42</v>
      </c>
      <c r="E74" s="5" t="s">
        <v>99</v>
      </c>
      <c r="F74" s="5" t="s">
        <v>43</v>
      </c>
      <c r="G74" s="11">
        <v>-87804.56</v>
      </c>
      <c r="H74" s="3"/>
      <c r="I74" t="str">
        <f t="shared" si="2"/>
        <v xml:space="preserve"> </v>
      </c>
      <c r="J74" s="11" t="str">
        <f t="shared" si="3"/>
        <v xml:space="preserve"> </v>
      </c>
    </row>
    <row r="75" spans="1:10" outlineLevel="1" x14ac:dyDescent="0.2">
      <c r="A75" s="2"/>
      <c r="B75" s="5" t="s">
        <v>39</v>
      </c>
      <c r="C75" s="5" t="s">
        <v>21</v>
      </c>
      <c r="D75" s="5" t="s">
        <v>50</v>
      </c>
      <c r="E75" s="5" t="s">
        <v>100</v>
      </c>
      <c r="F75" s="5" t="s">
        <v>51</v>
      </c>
      <c r="G75" s="11">
        <v>-9225.82</v>
      </c>
      <c r="H75" s="3"/>
      <c r="I75" t="str">
        <f t="shared" si="2"/>
        <v xml:space="preserve"> </v>
      </c>
      <c r="J75" s="11" t="str">
        <f t="shared" si="3"/>
        <v xml:space="preserve"> </v>
      </c>
    </row>
    <row r="76" spans="1:10" outlineLevel="1" x14ac:dyDescent="0.2">
      <c r="A76" s="2"/>
      <c r="B76" s="5" t="s">
        <v>39</v>
      </c>
      <c r="C76" s="5" t="s">
        <v>21</v>
      </c>
      <c r="D76" s="5" t="s">
        <v>46</v>
      </c>
      <c r="E76" s="5" t="s">
        <v>101</v>
      </c>
      <c r="F76" s="5" t="s">
        <v>47</v>
      </c>
      <c r="G76" s="11">
        <v>-2457.5</v>
      </c>
      <c r="H76" s="3"/>
      <c r="I76" t="str">
        <f t="shared" si="2"/>
        <v xml:space="preserve"> </v>
      </c>
      <c r="J76" s="11" t="str">
        <f t="shared" si="3"/>
        <v xml:space="preserve"> </v>
      </c>
    </row>
    <row r="77" spans="1:10" outlineLevel="1" x14ac:dyDescent="0.2">
      <c r="A77" s="2"/>
      <c r="B77" s="5" t="s">
        <v>39</v>
      </c>
      <c r="C77" s="5" t="s">
        <v>21</v>
      </c>
      <c r="D77" s="5" t="s">
        <v>48</v>
      </c>
      <c r="E77" s="5" t="s">
        <v>141</v>
      </c>
      <c r="F77" s="5" t="s">
        <v>49</v>
      </c>
      <c r="G77" s="11">
        <v>-90</v>
      </c>
      <c r="H77" s="3"/>
      <c r="I77" t="str">
        <f t="shared" si="2"/>
        <v xml:space="preserve"> </v>
      </c>
      <c r="J77" s="11" t="str">
        <f t="shared" si="3"/>
        <v xml:space="preserve"> </v>
      </c>
    </row>
    <row r="78" spans="1:10" x14ac:dyDescent="0.2">
      <c r="A78" s="27" t="s">
        <v>140</v>
      </c>
      <c r="B78" s="27"/>
      <c r="C78" s="2" t="s">
        <v>140</v>
      </c>
      <c r="D78" s="2" t="s">
        <v>0</v>
      </c>
      <c r="E78" s="2" t="s">
        <v>0</v>
      </c>
      <c r="F78" s="2" t="s">
        <v>0</v>
      </c>
      <c r="G78" s="10">
        <v>0</v>
      </c>
      <c r="H78" s="1"/>
      <c r="I78" t="str">
        <f t="shared" si="2"/>
        <v>10068</v>
      </c>
      <c r="J78" s="11">
        <f t="shared" si="3"/>
        <v>0</v>
      </c>
    </row>
    <row r="79" spans="1:10" outlineLevel="1" x14ac:dyDescent="0.2">
      <c r="A79" s="2"/>
      <c r="B79" s="5" t="s">
        <v>39</v>
      </c>
      <c r="C79" s="5" t="s">
        <v>140</v>
      </c>
      <c r="D79" s="5" t="s">
        <v>46</v>
      </c>
      <c r="E79" s="5" t="s">
        <v>139</v>
      </c>
      <c r="F79" s="5" t="s">
        <v>47</v>
      </c>
      <c r="G79" s="11">
        <v>0</v>
      </c>
      <c r="H79" s="3"/>
      <c r="I79" t="str">
        <f t="shared" si="2"/>
        <v xml:space="preserve"> </v>
      </c>
      <c r="J79" s="11" t="str">
        <f t="shared" si="3"/>
        <v xml:space="preserve"> </v>
      </c>
    </row>
    <row r="80" spans="1:10" x14ac:dyDescent="0.2">
      <c r="A80" s="27" t="s">
        <v>22</v>
      </c>
      <c r="B80" s="27"/>
      <c r="C80" s="2" t="s">
        <v>22</v>
      </c>
      <c r="D80" s="2" t="s">
        <v>0</v>
      </c>
      <c r="E80" s="2" t="s">
        <v>0</v>
      </c>
      <c r="F80" s="2" t="s">
        <v>0</v>
      </c>
      <c r="G80" s="10">
        <v>-38010.31</v>
      </c>
      <c r="H80" s="1"/>
      <c r="I80" t="str">
        <f t="shared" si="2"/>
        <v>10071</v>
      </c>
      <c r="J80" s="11">
        <f t="shared" si="3"/>
        <v>-38010.31</v>
      </c>
    </row>
    <row r="81" spans="1:10" outlineLevel="1" x14ac:dyDescent="0.2">
      <c r="A81" s="2"/>
      <c r="B81" s="5" t="s">
        <v>39</v>
      </c>
      <c r="C81" s="5" t="s">
        <v>22</v>
      </c>
      <c r="D81" s="5" t="s">
        <v>42</v>
      </c>
      <c r="E81" s="5" t="s">
        <v>102</v>
      </c>
      <c r="F81" s="5" t="s">
        <v>43</v>
      </c>
      <c r="G81" s="11">
        <v>-13691.15</v>
      </c>
      <c r="H81" s="3"/>
      <c r="I81" t="str">
        <f t="shared" si="2"/>
        <v xml:space="preserve"> </v>
      </c>
      <c r="J81" s="11" t="str">
        <f t="shared" si="3"/>
        <v xml:space="preserve"> </v>
      </c>
    </row>
    <row r="82" spans="1:10" outlineLevel="1" x14ac:dyDescent="0.2">
      <c r="A82" s="2"/>
      <c r="B82" s="5" t="s">
        <v>39</v>
      </c>
      <c r="C82" s="5" t="s">
        <v>22</v>
      </c>
      <c r="D82" s="5" t="s">
        <v>50</v>
      </c>
      <c r="E82" s="5" t="s">
        <v>103</v>
      </c>
      <c r="F82" s="5" t="s">
        <v>51</v>
      </c>
      <c r="G82" s="11">
        <v>-23994.16</v>
      </c>
      <c r="H82" s="3"/>
      <c r="I82" t="str">
        <f t="shared" si="2"/>
        <v xml:space="preserve"> </v>
      </c>
      <c r="J82" s="11" t="str">
        <f t="shared" si="3"/>
        <v xml:space="preserve"> </v>
      </c>
    </row>
    <row r="83" spans="1:10" outlineLevel="1" x14ac:dyDescent="0.2">
      <c r="A83" s="2"/>
      <c r="B83" s="5" t="s">
        <v>39</v>
      </c>
      <c r="C83" s="5" t="s">
        <v>22</v>
      </c>
      <c r="D83" s="5" t="s">
        <v>46</v>
      </c>
      <c r="E83" s="5" t="s">
        <v>104</v>
      </c>
      <c r="F83" s="5" t="s">
        <v>47</v>
      </c>
      <c r="G83" s="11">
        <v>-325</v>
      </c>
      <c r="H83" s="3"/>
      <c r="I83" t="str">
        <f t="shared" si="2"/>
        <v xml:space="preserve"> </v>
      </c>
      <c r="J83" s="11" t="str">
        <f t="shared" si="3"/>
        <v xml:space="preserve"> </v>
      </c>
    </row>
    <row r="84" spans="1:10" x14ac:dyDescent="0.2">
      <c r="A84" s="27" t="s">
        <v>23</v>
      </c>
      <c r="B84" s="27"/>
      <c r="C84" s="2" t="s">
        <v>23</v>
      </c>
      <c r="D84" s="2" t="s">
        <v>0</v>
      </c>
      <c r="E84" s="2" t="s">
        <v>0</v>
      </c>
      <c r="F84" s="2" t="s">
        <v>0</v>
      </c>
      <c r="G84" s="10">
        <v>-112196.04</v>
      </c>
      <c r="H84" s="1"/>
      <c r="I84" t="str">
        <f t="shared" si="2"/>
        <v>10075</v>
      </c>
      <c r="J84" s="11">
        <f t="shared" si="3"/>
        <v>-112196.04</v>
      </c>
    </row>
    <row r="85" spans="1:10" outlineLevel="1" x14ac:dyDescent="0.2">
      <c r="A85" s="2"/>
      <c r="B85" s="5" t="s">
        <v>39</v>
      </c>
      <c r="C85" s="5" t="s">
        <v>23</v>
      </c>
      <c r="D85" s="5" t="s">
        <v>42</v>
      </c>
      <c r="E85" s="5" t="s">
        <v>105</v>
      </c>
      <c r="F85" s="5" t="s">
        <v>43</v>
      </c>
      <c r="G85" s="11">
        <v>-97562.1</v>
      </c>
      <c r="H85" s="3"/>
      <c r="I85" t="str">
        <f t="shared" si="2"/>
        <v xml:space="preserve"> </v>
      </c>
      <c r="J85" s="11" t="str">
        <f t="shared" si="3"/>
        <v xml:space="preserve"> </v>
      </c>
    </row>
    <row r="86" spans="1:10" outlineLevel="1" x14ac:dyDescent="0.2">
      <c r="A86" s="2"/>
      <c r="B86" s="5" t="s">
        <v>39</v>
      </c>
      <c r="C86" s="5" t="s">
        <v>23</v>
      </c>
      <c r="D86" s="5" t="s">
        <v>50</v>
      </c>
      <c r="E86" s="5" t="s">
        <v>106</v>
      </c>
      <c r="F86" s="5" t="s">
        <v>51</v>
      </c>
      <c r="G86" s="11">
        <v>-10249.94</v>
      </c>
      <c r="H86" s="3"/>
      <c r="I86" t="str">
        <f t="shared" si="2"/>
        <v xml:space="preserve"> </v>
      </c>
      <c r="J86" s="11" t="str">
        <f t="shared" si="3"/>
        <v xml:space="preserve"> </v>
      </c>
    </row>
    <row r="87" spans="1:10" outlineLevel="1" x14ac:dyDescent="0.2">
      <c r="A87" s="2"/>
      <c r="B87" s="5" t="s">
        <v>39</v>
      </c>
      <c r="C87" s="5" t="s">
        <v>23</v>
      </c>
      <c r="D87" s="5" t="s">
        <v>46</v>
      </c>
      <c r="E87" s="5" t="s">
        <v>107</v>
      </c>
      <c r="F87" s="5" t="s">
        <v>47</v>
      </c>
      <c r="G87" s="11">
        <v>-4189</v>
      </c>
      <c r="H87" s="3"/>
      <c r="I87" t="str">
        <f t="shared" si="2"/>
        <v xml:space="preserve"> </v>
      </c>
      <c r="J87" s="11" t="str">
        <f t="shared" si="3"/>
        <v xml:space="preserve"> </v>
      </c>
    </row>
    <row r="88" spans="1:10" outlineLevel="1" x14ac:dyDescent="0.2">
      <c r="A88" s="2"/>
      <c r="B88" s="5" t="s">
        <v>39</v>
      </c>
      <c r="C88" s="5" t="s">
        <v>23</v>
      </c>
      <c r="D88" s="5" t="s">
        <v>48</v>
      </c>
      <c r="E88" s="5" t="s">
        <v>138</v>
      </c>
      <c r="F88" s="5" t="s">
        <v>49</v>
      </c>
      <c r="G88" s="11">
        <v>-195</v>
      </c>
      <c r="H88" s="3"/>
      <c r="I88" t="str">
        <f t="shared" si="2"/>
        <v xml:space="preserve"> </v>
      </c>
      <c r="J88" s="11" t="str">
        <f t="shared" si="3"/>
        <v xml:space="preserve"> </v>
      </c>
    </row>
    <row r="89" spans="1:10" x14ac:dyDescent="0.2">
      <c r="A89" s="27" t="s">
        <v>24</v>
      </c>
      <c r="B89" s="27"/>
      <c r="C89" s="2" t="s">
        <v>24</v>
      </c>
      <c r="D89" s="2" t="s">
        <v>0</v>
      </c>
      <c r="E89" s="2" t="s">
        <v>0</v>
      </c>
      <c r="F89" s="2" t="s">
        <v>0</v>
      </c>
      <c r="G89" s="10">
        <v>-466413.87</v>
      </c>
      <c r="H89" s="1"/>
      <c r="I89" t="str">
        <f t="shared" si="2"/>
        <v>10076</v>
      </c>
      <c r="J89" s="11">
        <f t="shared" si="3"/>
        <v>-466413.87</v>
      </c>
    </row>
    <row r="90" spans="1:10" outlineLevel="1" x14ac:dyDescent="0.2">
      <c r="A90" s="2"/>
      <c r="B90" s="5" t="s">
        <v>39</v>
      </c>
      <c r="C90" s="5" t="s">
        <v>24</v>
      </c>
      <c r="D90" s="5" t="s">
        <v>42</v>
      </c>
      <c r="E90" s="5" t="s">
        <v>108</v>
      </c>
      <c r="F90" s="5" t="s">
        <v>43</v>
      </c>
      <c r="G90" s="11">
        <v>-428629.34</v>
      </c>
      <c r="H90" s="3"/>
      <c r="I90" t="str">
        <f t="shared" si="2"/>
        <v xml:space="preserve"> </v>
      </c>
      <c r="J90" s="11" t="str">
        <f t="shared" si="3"/>
        <v xml:space="preserve"> </v>
      </c>
    </row>
    <row r="91" spans="1:10" outlineLevel="1" x14ac:dyDescent="0.2">
      <c r="A91" s="2"/>
      <c r="B91" s="5" t="s">
        <v>39</v>
      </c>
      <c r="C91" s="5" t="s">
        <v>24</v>
      </c>
      <c r="D91" s="5" t="s">
        <v>50</v>
      </c>
      <c r="E91" s="5" t="s">
        <v>109</v>
      </c>
      <c r="F91" s="5" t="s">
        <v>51</v>
      </c>
      <c r="G91" s="11">
        <v>-23292.53</v>
      </c>
      <c r="H91" s="3"/>
      <c r="I91" t="str">
        <f t="shared" si="2"/>
        <v xml:space="preserve"> </v>
      </c>
      <c r="J91" s="11" t="str">
        <f t="shared" si="3"/>
        <v xml:space="preserve"> </v>
      </c>
    </row>
    <row r="92" spans="1:10" outlineLevel="1" x14ac:dyDescent="0.2">
      <c r="A92" s="2"/>
      <c r="B92" s="5" t="s">
        <v>39</v>
      </c>
      <c r="C92" s="5" t="s">
        <v>24</v>
      </c>
      <c r="D92" s="5" t="s">
        <v>46</v>
      </c>
      <c r="E92" s="5" t="s">
        <v>110</v>
      </c>
      <c r="F92" s="5" t="s">
        <v>47</v>
      </c>
      <c r="G92" s="11">
        <v>-14292</v>
      </c>
      <c r="H92" s="3"/>
      <c r="I92" t="str">
        <f t="shared" si="2"/>
        <v xml:space="preserve"> </v>
      </c>
      <c r="J92" s="11" t="str">
        <f t="shared" si="3"/>
        <v xml:space="preserve"> </v>
      </c>
    </row>
    <row r="93" spans="1:10" outlineLevel="1" x14ac:dyDescent="0.2">
      <c r="A93" s="2"/>
      <c r="B93" s="5" t="s">
        <v>39</v>
      </c>
      <c r="C93" s="5" t="s">
        <v>24</v>
      </c>
      <c r="D93" s="5" t="s">
        <v>48</v>
      </c>
      <c r="E93" s="5" t="s">
        <v>137</v>
      </c>
      <c r="F93" s="5" t="s">
        <v>49</v>
      </c>
      <c r="G93" s="11">
        <v>-200</v>
      </c>
      <c r="H93" s="3"/>
      <c r="I93" t="str">
        <f t="shared" si="2"/>
        <v xml:space="preserve"> </v>
      </c>
      <c r="J93" s="11" t="str">
        <f t="shared" si="3"/>
        <v xml:space="preserve"> </v>
      </c>
    </row>
    <row r="94" spans="1:10" x14ac:dyDescent="0.2">
      <c r="A94" s="27" t="s">
        <v>25</v>
      </c>
      <c r="B94" s="27"/>
      <c r="C94" s="2" t="s">
        <v>25</v>
      </c>
      <c r="D94" s="2" t="s">
        <v>0</v>
      </c>
      <c r="E94" s="2" t="s">
        <v>0</v>
      </c>
      <c r="F94" s="2" t="s">
        <v>0</v>
      </c>
      <c r="G94" s="10">
        <v>-780283.69</v>
      </c>
      <c r="H94" s="1"/>
      <c r="I94" t="str">
        <f t="shared" si="2"/>
        <v>10078</v>
      </c>
      <c r="J94" s="11">
        <f t="shared" si="3"/>
        <v>-780283.69</v>
      </c>
    </row>
    <row r="95" spans="1:10" outlineLevel="1" x14ac:dyDescent="0.2">
      <c r="A95" s="2"/>
      <c r="B95" s="5" t="s">
        <v>39</v>
      </c>
      <c r="C95" s="5" t="s">
        <v>25</v>
      </c>
      <c r="D95" s="5" t="s">
        <v>42</v>
      </c>
      <c r="E95" s="5" t="s">
        <v>112</v>
      </c>
      <c r="F95" s="5" t="s">
        <v>43</v>
      </c>
      <c r="G95" s="11">
        <v>-638055.53</v>
      </c>
      <c r="H95" s="3"/>
      <c r="I95" t="str">
        <f t="shared" si="2"/>
        <v xml:space="preserve"> </v>
      </c>
      <c r="J95" s="11" t="str">
        <f t="shared" si="3"/>
        <v xml:space="preserve"> </v>
      </c>
    </row>
    <row r="96" spans="1:10" outlineLevel="1" x14ac:dyDescent="0.2">
      <c r="A96" s="2"/>
      <c r="B96" s="5" t="s">
        <v>39</v>
      </c>
      <c r="C96" s="5" t="s">
        <v>25</v>
      </c>
      <c r="D96" s="5" t="s">
        <v>50</v>
      </c>
      <c r="E96" s="5" t="s">
        <v>113</v>
      </c>
      <c r="F96" s="5" t="s">
        <v>51</v>
      </c>
      <c r="G96" s="11">
        <v>-125430.16</v>
      </c>
      <c r="H96" s="3"/>
      <c r="I96" t="str">
        <f t="shared" si="2"/>
        <v xml:space="preserve"> </v>
      </c>
      <c r="J96" s="11" t="str">
        <f t="shared" si="3"/>
        <v xml:space="preserve"> </v>
      </c>
    </row>
    <row r="97" spans="1:10" outlineLevel="1" x14ac:dyDescent="0.2">
      <c r="A97" s="2"/>
      <c r="B97" s="5" t="s">
        <v>39</v>
      </c>
      <c r="C97" s="5" t="s">
        <v>25</v>
      </c>
      <c r="D97" s="5" t="s">
        <v>46</v>
      </c>
      <c r="E97" s="5" t="s">
        <v>114</v>
      </c>
      <c r="F97" s="5" t="s">
        <v>47</v>
      </c>
      <c r="G97" s="11">
        <v>-16798</v>
      </c>
      <c r="H97" s="3"/>
      <c r="I97" t="str">
        <f t="shared" si="2"/>
        <v xml:space="preserve"> </v>
      </c>
      <c r="J97" s="11" t="str">
        <f t="shared" si="3"/>
        <v xml:space="preserve"> </v>
      </c>
    </row>
    <row r="98" spans="1:10" outlineLevel="1" x14ac:dyDescent="0.2">
      <c r="A98" s="2"/>
      <c r="B98" s="5" t="s">
        <v>39</v>
      </c>
      <c r="C98" s="5" t="s">
        <v>25</v>
      </c>
      <c r="D98" s="5" t="s">
        <v>136</v>
      </c>
      <c r="E98" s="5" t="s">
        <v>135</v>
      </c>
      <c r="F98" s="5" t="s">
        <v>134</v>
      </c>
      <c r="G98" s="11">
        <v>0</v>
      </c>
      <c r="H98" s="3"/>
      <c r="I98" t="str">
        <f t="shared" si="2"/>
        <v xml:space="preserve"> </v>
      </c>
      <c r="J98" s="11" t="str">
        <f t="shared" si="3"/>
        <v xml:space="preserve"> </v>
      </c>
    </row>
    <row r="99" spans="1:10" x14ac:dyDescent="0.2">
      <c r="A99" s="27" t="s">
        <v>26</v>
      </c>
      <c r="B99" s="27"/>
      <c r="C99" s="2" t="s">
        <v>26</v>
      </c>
      <c r="D99" s="2" t="s">
        <v>0</v>
      </c>
      <c r="E99" s="2" t="s">
        <v>0</v>
      </c>
      <c r="F99" s="2" t="s">
        <v>0</v>
      </c>
      <c r="G99" s="10">
        <v>-27303.19</v>
      </c>
      <c r="H99" s="1"/>
      <c r="I99" t="str">
        <f t="shared" si="2"/>
        <v>10079</v>
      </c>
      <c r="J99" s="11">
        <f t="shared" si="3"/>
        <v>-27303.19</v>
      </c>
    </row>
    <row r="100" spans="1:10" outlineLevel="1" x14ac:dyDescent="0.2">
      <c r="A100" s="2"/>
      <c r="B100" s="5" t="s">
        <v>39</v>
      </c>
      <c r="C100" s="5" t="s">
        <v>26</v>
      </c>
      <c r="D100" s="5" t="s">
        <v>42</v>
      </c>
      <c r="E100" s="5" t="s">
        <v>115</v>
      </c>
      <c r="F100" s="5" t="s">
        <v>43</v>
      </c>
      <c r="G100" s="11">
        <v>-23822.19</v>
      </c>
      <c r="H100" s="3"/>
      <c r="I100" t="str">
        <f t="shared" si="2"/>
        <v xml:space="preserve"> </v>
      </c>
      <c r="J100" s="11" t="str">
        <f t="shared" si="3"/>
        <v xml:space="preserve"> </v>
      </c>
    </row>
    <row r="101" spans="1:10" outlineLevel="1" x14ac:dyDescent="0.2">
      <c r="A101" s="2"/>
      <c r="B101" s="5" t="s">
        <v>39</v>
      </c>
      <c r="C101" s="5" t="s">
        <v>26</v>
      </c>
      <c r="D101" s="5" t="s">
        <v>46</v>
      </c>
      <c r="E101" s="5" t="s">
        <v>116</v>
      </c>
      <c r="F101" s="5" t="s">
        <v>47</v>
      </c>
      <c r="G101" s="11">
        <v>-3481</v>
      </c>
      <c r="H101" s="3"/>
      <c r="I101" t="str">
        <f t="shared" si="2"/>
        <v xml:space="preserve"> </v>
      </c>
      <c r="J101" s="11" t="str">
        <f t="shared" si="3"/>
        <v xml:space="preserve"> </v>
      </c>
    </row>
    <row r="102" spans="1:10" x14ac:dyDescent="0.2">
      <c r="A102" s="27" t="s">
        <v>27</v>
      </c>
      <c r="B102" s="27"/>
      <c r="C102" s="2" t="s">
        <v>27</v>
      </c>
      <c r="D102" s="2" t="s">
        <v>0</v>
      </c>
      <c r="E102" s="2" t="s">
        <v>0</v>
      </c>
      <c r="F102" s="2" t="s">
        <v>0</v>
      </c>
      <c r="G102" s="10">
        <v>-59095.56</v>
      </c>
      <c r="H102" s="1"/>
      <c r="I102" t="str">
        <f t="shared" si="2"/>
        <v>10080</v>
      </c>
      <c r="J102" s="11">
        <f t="shared" si="3"/>
        <v>-59095.56</v>
      </c>
    </row>
    <row r="103" spans="1:10" outlineLevel="1" x14ac:dyDescent="0.2">
      <c r="A103" s="2"/>
      <c r="B103" s="5" t="s">
        <v>39</v>
      </c>
      <c r="C103" s="5" t="s">
        <v>27</v>
      </c>
      <c r="D103" s="5" t="s">
        <v>42</v>
      </c>
      <c r="E103" s="5" t="s">
        <v>117</v>
      </c>
      <c r="F103" s="5" t="s">
        <v>43</v>
      </c>
      <c r="G103" s="11">
        <v>-56461.56</v>
      </c>
      <c r="H103" s="3"/>
      <c r="I103" t="str">
        <f t="shared" si="2"/>
        <v xml:space="preserve"> </v>
      </c>
      <c r="J103" s="11" t="str">
        <f t="shared" si="3"/>
        <v xml:space="preserve"> </v>
      </c>
    </row>
    <row r="104" spans="1:10" outlineLevel="1" x14ac:dyDescent="0.2">
      <c r="A104" s="2"/>
      <c r="B104" s="5" t="s">
        <v>39</v>
      </c>
      <c r="C104" s="5" t="s">
        <v>27</v>
      </c>
      <c r="D104" s="5" t="s">
        <v>46</v>
      </c>
      <c r="E104" s="5" t="s">
        <v>118</v>
      </c>
      <c r="F104" s="5" t="s">
        <v>47</v>
      </c>
      <c r="G104" s="11">
        <v>-2634</v>
      </c>
      <c r="H104" s="3"/>
      <c r="I104" t="str">
        <f t="shared" si="2"/>
        <v xml:space="preserve"> </v>
      </c>
      <c r="J104" s="11" t="str">
        <f t="shared" si="3"/>
        <v xml:space="preserve"> </v>
      </c>
    </row>
    <row r="105" spans="1:10" x14ac:dyDescent="0.2">
      <c r="A105" s="27" t="s">
        <v>28</v>
      </c>
      <c r="B105" s="27"/>
      <c r="C105" s="2" t="s">
        <v>28</v>
      </c>
      <c r="D105" s="2" t="s">
        <v>0</v>
      </c>
      <c r="E105" s="2" t="s">
        <v>0</v>
      </c>
      <c r="F105" s="2" t="s">
        <v>0</v>
      </c>
      <c r="G105" s="10">
        <v>-141513.21</v>
      </c>
      <c r="H105" s="1"/>
      <c r="I105" t="str">
        <f t="shared" si="2"/>
        <v>10084</v>
      </c>
      <c r="J105" s="11">
        <f t="shared" si="3"/>
        <v>-141513.21</v>
      </c>
    </row>
    <row r="106" spans="1:10" outlineLevel="1" x14ac:dyDescent="0.2">
      <c r="A106" s="2"/>
      <c r="B106" s="5" t="s">
        <v>39</v>
      </c>
      <c r="C106" s="5" t="s">
        <v>28</v>
      </c>
      <c r="D106" s="5" t="s">
        <v>42</v>
      </c>
      <c r="E106" s="5" t="s">
        <v>119</v>
      </c>
      <c r="F106" s="5" t="s">
        <v>43</v>
      </c>
      <c r="G106" s="11">
        <v>-129968.66</v>
      </c>
      <c r="H106" s="3"/>
      <c r="I106" t="str">
        <f t="shared" si="2"/>
        <v xml:space="preserve"> </v>
      </c>
      <c r="J106" s="11" t="str">
        <f t="shared" si="3"/>
        <v xml:space="preserve"> </v>
      </c>
    </row>
    <row r="107" spans="1:10" outlineLevel="1" x14ac:dyDescent="0.2">
      <c r="A107" s="2"/>
      <c r="B107" s="5" t="s">
        <v>39</v>
      </c>
      <c r="C107" s="5" t="s">
        <v>28</v>
      </c>
      <c r="D107" s="5" t="s">
        <v>46</v>
      </c>
      <c r="E107" s="5" t="s">
        <v>120</v>
      </c>
      <c r="F107" s="5" t="s">
        <v>47</v>
      </c>
      <c r="G107" s="11">
        <v>-11544.55</v>
      </c>
      <c r="H107" s="3"/>
      <c r="I107" t="str">
        <f t="shared" si="2"/>
        <v xml:space="preserve"> </v>
      </c>
      <c r="J107" s="11" t="str">
        <f t="shared" si="3"/>
        <v xml:space="preserve"> </v>
      </c>
    </row>
    <row r="108" spans="1:10" x14ac:dyDescent="0.2">
      <c r="A108" s="27" t="s">
        <v>29</v>
      </c>
      <c r="B108" s="27"/>
      <c r="C108" s="2" t="s">
        <v>29</v>
      </c>
      <c r="D108" s="2" t="s">
        <v>0</v>
      </c>
      <c r="E108" s="2" t="s">
        <v>0</v>
      </c>
      <c r="F108" s="2" t="s">
        <v>0</v>
      </c>
      <c r="G108" s="10">
        <v>-110407.61</v>
      </c>
      <c r="H108" s="1"/>
      <c r="I108" t="str">
        <f t="shared" si="2"/>
        <v>10085</v>
      </c>
      <c r="J108" s="11">
        <f t="shared" si="3"/>
        <v>-110407.61</v>
      </c>
    </row>
    <row r="109" spans="1:10" outlineLevel="1" x14ac:dyDescent="0.2">
      <c r="A109" s="2"/>
      <c r="B109" s="5" t="s">
        <v>39</v>
      </c>
      <c r="C109" s="5" t="s">
        <v>29</v>
      </c>
      <c r="D109" s="5" t="s">
        <v>42</v>
      </c>
      <c r="E109" s="5" t="s">
        <v>121</v>
      </c>
      <c r="F109" s="5" t="s">
        <v>43</v>
      </c>
      <c r="G109" s="11">
        <v>-104555.61</v>
      </c>
      <c r="H109" s="3"/>
      <c r="I109" t="str">
        <f t="shared" si="2"/>
        <v xml:space="preserve"> </v>
      </c>
      <c r="J109" s="11" t="str">
        <f t="shared" si="3"/>
        <v xml:space="preserve"> </v>
      </c>
    </row>
    <row r="110" spans="1:10" outlineLevel="1" x14ac:dyDescent="0.2">
      <c r="A110" s="2"/>
      <c r="B110" s="5" t="s">
        <v>39</v>
      </c>
      <c r="C110" s="5" t="s">
        <v>29</v>
      </c>
      <c r="D110" s="5" t="s">
        <v>50</v>
      </c>
      <c r="E110" s="5" t="s">
        <v>122</v>
      </c>
      <c r="F110" s="5" t="s">
        <v>51</v>
      </c>
      <c r="G110" s="11">
        <v>-3050</v>
      </c>
      <c r="H110" s="3"/>
      <c r="I110" t="str">
        <f t="shared" si="2"/>
        <v xml:space="preserve"> </v>
      </c>
      <c r="J110" s="11" t="str">
        <f t="shared" si="3"/>
        <v xml:space="preserve"> </v>
      </c>
    </row>
    <row r="111" spans="1:10" outlineLevel="1" x14ac:dyDescent="0.2">
      <c r="A111" s="2"/>
      <c r="B111" s="5" t="s">
        <v>39</v>
      </c>
      <c r="C111" s="5" t="s">
        <v>29</v>
      </c>
      <c r="D111" s="5" t="s">
        <v>46</v>
      </c>
      <c r="E111" s="5" t="s">
        <v>123</v>
      </c>
      <c r="F111" s="5" t="s">
        <v>47</v>
      </c>
      <c r="G111" s="11">
        <v>-2802</v>
      </c>
      <c r="H111" s="3"/>
      <c r="I111" t="str">
        <f t="shared" si="2"/>
        <v xml:space="preserve"> </v>
      </c>
      <c r="J111" s="11" t="str">
        <f t="shared" si="3"/>
        <v xml:space="preserve"> </v>
      </c>
    </row>
    <row r="112" spans="1:10" x14ac:dyDescent="0.2">
      <c r="A112" s="27" t="s">
        <v>133</v>
      </c>
      <c r="B112" s="27"/>
      <c r="C112" s="2" t="s">
        <v>133</v>
      </c>
      <c r="D112" s="2" t="s">
        <v>0</v>
      </c>
      <c r="E112" s="2" t="s">
        <v>0</v>
      </c>
      <c r="F112" s="2" t="s">
        <v>0</v>
      </c>
      <c r="G112" s="10">
        <v>0</v>
      </c>
      <c r="H112" s="1"/>
      <c r="I112" t="str">
        <f t="shared" si="2"/>
        <v>10107</v>
      </c>
      <c r="J112" s="11">
        <f t="shared" si="3"/>
        <v>0</v>
      </c>
    </row>
    <row r="113" spans="1:12" outlineLevel="1" x14ac:dyDescent="0.2">
      <c r="A113" s="2"/>
      <c r="B113" s="5" t="s">
        <v>39</v>
      </c>
      <c r="C113" s="5" t="s">
        <v>133</v>
      </c>
      <c r="D113" s="5" t="s">
        <v>46</v>
      </c>
      <c r="E113" s="5" t="s">
        <v>132</v>
      </c>
      <c r="F113" s="5" t="s">
        <v>47</v>
      </c>
      <c r="G113" s="11">
        <v>0</v>
      </c>
      <c r="H113" s="3"/>
      <c r="I113" t="str">
        <f t="shared" si="2"/>
        <v xml:space="preserve"> </v>
      </c>
      <c r="J113" s="11" t="str">
        <f t="shared" si="3"/>
        <v xml:space="preserve"> </v>
      </c>
    </row>
    <row r="114" spans="1:12" x14ac:dyDescent="0.2">
      <c r="A114" s="27" t="s">
        <v>30</v>
      </c>
      <c r="B114" s="27"/>
      <c r="C114" s="2" t="s">
        <v>30</v>
      </c>
      <c r="D114" s="2" t="s">
        <v>0</v>
      </c>
      <c r="E114" s="2" t="s">
        <v>0</v>
      </c>
      <c r="F114" s="2" t="s">
        <v>0</v>
      </c>
      <c r="G114" s="10">
        <v>-498096.6</v>
      </c>
      <c r="H114" s="1"/>
      <c r="I114" t="str">
        <f t="shared" si="2"/>
        <v>10117</v>
      </c>
      <c r="J114" s="11">
        <f t="shared" si="3"/>
        <v>-498096.6</v>
      </c>
    </row>
    <row r="115" spans="1:12" outlineLevel="1" x14ac:dyDescent="0.2">
      <c r="A115" s="2"/>
      <c r="B115" s="5" t="s">
        <v>39</v>
      </c>
      <c r="C115" s="5" t="s">
        <v>30</v>
      </c>
      <c r="D115" s="5" t="s">
        <v>42</v>
      </c>
      <c r="E115" s="5" t="s">
        <v>124</v>
      </c>
      <c r="F115" s="5" t="s">
        <v>43</v>
      </c>
      <c r="G115" s="11">
        <v>-473204.28</v>
      </c>
      <c r="H115" s="3"/>
      <c r="I115" t="str">
        <f t="shared" si="2"/>
        <v xml:space="preserve"> </v>
      </c>
      <c r="J115" s="11" t="str">
        <f t="shared" si="3"/>
        <v xml:space="preserve"> </v>
      </c>
    </row>
    <row r="116" spans="1:12" outlineLevel="1" x14ac:dyDescent="0.2">
      <c r="A116" s="2"/>
      <c r="B116" s="5" t="s">
        <v>39</v>
      </c>
      <c r="C116" s="5" t="s">
        <v>30</v>
      </c>
      <c r="D116" s="5" t="s">
        <v>50</v>
      </c>
      <c r="E116" s="5" t="s">
        <v>125</v>
      </c>
      <c r="F116" s="5" t="s">
        <v>51</v>
      </c>
      <c r="G116" s="11">
        <v>-208.32</v>
      </c>
      <c r="H116" s="3"/>
      <c r="I116" t="str">
        <f t="shared" si="2"/>
        <v xml:space="preserve"> </v>
      </c>
      <c r="J116" s="11" t="str">
        <f t="shared" si="3"/>
        <v xml:space="preserve"> </v>
      </c>
    </row>
    <row r="117" spans="1:12" outlineLevel="1" x14ac:dyDescent="0.2">
      <c r="A117" s="2"/>
      <c r="B117" s="5" t="s">
        <v>39</v>
      </c>
      <c r="C117" s="5" t="s">
        <v>30</v>
      </c>
      <c r="D117" s="5" t="s">
        <v>46</v>
      </c>
      <c r="E117" s="5" t="s">
        <v>126</v>
      </c>
      <c r="F117" s="5" t="s">
        <v>47</v>
      </c>
      <c r="G117" s="11">
        <v>-24684</v>
      </c>
      <c r="H117" s="3"/>
      <c r="I117" t="str">
        <f t="shared" si="2"/>
        <v xml:space="preserve"> </v>
      </c>
      <c r="J117" s="11" t="str">
        <f t="shared" si="3"/>
        <v xml:space="preserve"> </v>
      </c>
    </row>
    <row r="118" spans="1:12" x14ac:dyDescent="0.2">
      <c r="A118" s="27" t="s">
        <v>31</v>
      </c>
      <c r="B118" s="27"/>
      <c r="C118" s="2" t="s">
        <v>31</v>
      </c>
      <c r="D118" s="2" t="s">
        <v>0</v>
      </c>
      <c r="E118" s="2" t="s">
        <v>0</v>
      </c>
      <c r="F118" s="2" t="s">
        <v>0</v>
      </c>
      <c r="G118" s="10">
        <v>-20300.009999999998</v>
      </c>
      <c r="H118" s="1"/>
      <c r="I118" t="str">
        <f t="shared" si="2"/>
        <v>20099</v>
      </c>
      <c r="J118" s="11">
        <f t="shared" si="3"/>
        <v>-20300.009999999998</v>
      </c>
    </row>
    <row r="119" spans="1:12" outlineLevel="1" x14ac:dyDescent="0.2">
      <c r="A119" s="2"/>
      <c r="B119" s="5" t="s">
        <v>39</v>
      </c>
      <c r="C119" s="5" t="s">
        <v>31</v>
      </c>
      <c r="D119" s="5" t="s">
        <v>42</v>
      </c>
      <c r="E119" s="5" t="s">
        <v>127</v>
      </c>
      <c r="F119" s="5" t="s">
        <v>43</v>
      </c>
      <c r="G119" s="11">
        <v>-18115.18</v>
      </c>
      <c r="H119" s="3"/>
      <c r="I119" t="str">
        <f t="shared" si="2"/>
        <v xml:space="preserve"> </v>
      </c>
      <c r="J119" s="11" t="str">
        <f t="shared" si="3"/>
        <v xml:space="preserve"> </v>
      </c>
    </row>
    <row r="120" spans="1:12" outlineLevel="1" x14ac:dyDescent="0.2">
      <c r="A120" s="2"/>
      <c r="B120" s="5" t="s">
        <v>39</v>
      </c>
      <c r="C120" s="5" t="s">
        <v>31</v>
      </c>
      <c r="D120" s="5" t="s">
        <v>50</v>
      </c>
      <c r="E120" s="5" t="s">
        <v>128</v>
      </c>
      <c r="F120" s="5" t="s">
        <v>51</v>
      </c>
      <c r="G120" s="11">
        <v>-425.83</v>
      </c>
      <c r="H120" s="3"/>
      <c r="I120" t="str">
        <f t="shared" si="2"/>
        <v xml:space="preserve"> </v>
      </c>
      <c r="J120" s="11" t="str">
        <f t="shared" si="3"/>
        <v xml:space="preserve"> </v>
      </c>
    </row>
    <row r="121" spans="1:12" outlineLevel="1" x14ac:dyDescent="0.2">
      <c r="A121" s="2"/>
      <c r="B121" s="5" t="s">
        <v>39</v>
      </c>
      <c r="C121" s="5" t="s">
        <v>31</v>
      </c>
      <c r="D121" s="5" t="s">
        <v>46</v>
      </c>
      <c r="E121" s="5" t="s">
        <v>129</v>
      </c>
      <c r="F121" s="5" t="s">
        <v>47</v>
      </c>
      <c r="G121" s="11">
        <v>-1759</v>
      </c>
      <c r="H121" s="3"/>
      <c r="I121" t="str">
        <f t="shared" si="2"/>
        <v xml:space="preserve"> </v>
      </c>
      <c r="J121" s="11" t="str">
        <f t="shared" si="3"/>
        <v xml:space="preserve"> </v>
      </c>
    </row>
    <row r="122" spans="1:12" x14ac:dyDescent="0.2">
      <c r="A122" s="5"/>
      <c r="B122" s="5"/>
      <c r="C122" s="5"/>
      <c r="D122" s="5"/>
      <c r="E122" s="5"/>
      <c r="F122" s="5"/>
      <c r="G122" s="11"/>
    </row>
    <row r="123" spans="1:12" x14ac:dyDescent="0.2">
      <c r="A123" s="6"/>
      <c r="B123" s="6" t="s">
        <v>0</v>
      </c>
      <c r="C123" s="6" t="s">
        <v>0</v>
      </c>
      <c r="D123" s="6" t="s">
        <v>0</v>
      </c>
      <c r="E123" s="6" t="s">
        <v>0</v>
      </c>
      <c r="F123" s="6" t="s">
        <v>0</v>
      </c>
      <c r="G123" s="12">
        <v>-3830748.02</v>
      </c>
      <c r="I123" s="16">
        <f>G123/'CP inc 22-23'!$G$117</f>
        <v>1.0678016622090936</v>
      </c>
      <c r="K123" s="12">
        <f>'CP exp 23-24'!G376</f>
        <v>1707353.43</v>
      </c>
      <c r="L123" s="12">
        <f>G123+K123</f>
        <v>-2123394.59</v>
      </c>
    </row>
    <row r="124" spans="1:12" x14ac:dyDescent="0.2">
      <c r="A124" s="5"/>
      <c r="B124" s="5"/>
      <c r="C124" s="5"/>
      <c r="D124" s="5"/>
      <c r="E124" s="5"/>
      <c r="F124" s="5"/>
      <c r="G124" s="11"/>
    </row>
    <row r="125" spans="1:12" x14ac:dyDescent="0.2">
      <c r="A125" s="5"/>
      <c r="B125" s="5"/>
      <c r="C125" s="5"/>
      <c r="D125" s="5"/>
      <c r="E125" s="5"/>
      <c r="F125" s="5"/>
      <c r="G125" s="11"/>
    </row>
    <row r="126" spans="1:12" x14ac:dyDescent="0.2">
      <c r="A126" s="5"/>
      <c r="B126" s="5"/>
      <c r="C126" s="5"/>
      <c r="D126" s="5"/>
      <c r="E126" s="5"/>
      <c r="F126" s="5"/>
      <c r="G126" s="11"/>
    </row>
  </sheetData>
  <mergeCells count="33">
    <mergeCell ref="A1:J1"/>
    <mergeCell ref="A2:J2"/>
    <mergeCell ref="A3:J3"/>
    <mergeCell ref="A105:B105"/>
    <mergeCell ref="A108:B108"/>
    <mergeCell ref="A65:B65"/>
    <mergeCell ref="A69:B69"/>
    <mergeCell ref="A72:B72"/>
    <mergeCell ref="A78:B78"/>
    <mergeCell ref="A114:B114"/>
    <mergeCell ref="A118:B118"/>
    <mergeCell ref="A84:B84"/>
    <mergeCell ref="A89:B89"/>
    <mergeCell ref="A94:B94"/>
    <mergeCell ref="A99:B99"/>
    <mergeCell ref="A102:B102"/>
    <mergeCell ref="A112:B112"/>
    <mergeCell ref="A80:B80"/>
    <mergeCell ref="A49:B49"/>
    <mergeCell ref="A51:B51"/>
    <mergeCell ref="A54:B54"/>
    <mergeCell ref="A58:B58"/>
    <mergeCell ref="A61:B61"/>
    <mergeCell ref="A7:B7"/>
    <mergeCell ref="A12:B12"/>
    <mergeCell ref="A17:B17"/>
    <mergeCell ref="A21:B21"/>
    <mergeCell ref="A24:B24"/>
    <mergeCell ref="A28:B28"/>
    <mergeCell ref="A32:B32"/>
    <mergeCell ref="A36:B36"/>
    <mergeCell ref="A39:B39"/>
    <mergeCell ref="A44:B44"/>
  </mergeCells>
  <conditionalFormatting sqref="G7:G123">
    <cfRule type="cellIs" dxfId="5" priority="3" operator="greaterThan">
      <formula>0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8025A-217E-4E40-A7BF-EBC4A5B133E0}">
  <sheetPr>
    <outlinePr summaryBelow="0"/>
  </sheetPr>
  <dimension ref="A1:L120"/>
  <sheetViews>
    <sheetView zoomScale="80" zoomScaleNormal="80" workbookViewId="0">
      <pane ySplit="6" topLeftCell="A7" activePane="bottomLeft" state="frozen"/>
      <selection pane="bottomLeft" activeCell="I7" sqref="I7:J8"/>
    </sheetView>
  </sheetViews>
  <sheetFormatPr defaultRowHeight="12.75" outlineLevelRow="1" x14ac:dyDescent="0.2"/>
  <cols>
    <col min="1" max="1" width="1.7109375" customWidth="1"/>
    <col min="2" max="2" width="9.140625" customWidth="1"/>
    <col min="3" max="3" width="9.5703125" customWidth="1"/>
    <col min="4" max="4" width="10.28515625" customWidth="1"/>
    <col min="5" max="5" width="55.5703125" bestFit="1" customWidth="1"/>
    <col min="6" max="6" width="17.5703125" customWidth="1"/>
    <col min="7" max="7" width="14.85546875" style="7" customWidth="1"/>
    <col min="8" max="8" width="0" hidden="1" customWidth="1"/>
    <col min="10" max="10" width="11.5703125" bestFit="1" customWidth="1"/>
    <col min="11" max="11" width="13" bestFit="1" customWidth="1"/>
    <col min="12" max="12" width="13.7109375" bestFit="1" customWidth="1"/>
  </cols>
  <sheetData>
    <row r="1" spans="1:12" ht="19.149999999999999" customHeight="1" x14ac:dyDescent="0.25">
      <c r="A1" s="23" t="s">
        <v>54</v>
      </c>
      <c r="B1" s="24"/>
      <c r="C1" s="24"/>
      <c r="D1" s="25"/>
      <c r="E1" s="25"/>
      <c r="F1" s="25"/>
      <c r="G1" s="25"/>
      <c r="H1" s="25"/>
      <c r="I1" s="25"/>
      <c r="J1" s="25"/>
    </row>
    <row r="2" spans="1:12" x14ac:dyDescent="0.2">
      <c r="A2" s="25" t="s">
        <v>832</v>
      </c>
      <c r="B2" s="24"/>
      <c r="C2" s="24"/>
      <c r="D2" s="25"/>
      <c r="E2" s="25"/>
      <c r="F2" s="25"/>
      <c r="G2" s="25"/>
      <c r="H2" s="25"/>
      <c r="I2" s="25"/>
      <c r="J2" s="25"/>
    </row>
    <row r="3" spans="1:12" x14ac:dyDescent="0.2">
      <c r="A3" s="25" t="s">
        <v>56</v>
      </c>
      <c r="B3" s="24"/>
      <c r="C3" s="24"/>
      <c r="D3" s="25"/>
      <c r="E3" s="25"/>
      <c r="F3" s="25"/>
      <c r="G3" s="25"/>
      <c r="H3" s="25"/>
      <c r="I3" s="25"/>
      <c r="J3" s="25"/>
    </row>
    <row r="4" spans="1:12" x14ac:dyDescent="0.2">
      <c r="A4" s="1"/>
      <c r="B4" s="1"/>
      <c r="C4" s="1"/>
    </row>
    <row r="5" spans="1:12" ht="33.75" hidden="1" x14ac:dyDescent="0.2">
      <c r="A5" s="4"/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8" t="s">
        <v>37</v>
      </c>
      <c r="H5" s="3" t="s">
        <v>38</v>
      </c>
    </row>
    <row r="6" spans="1:12" ht="25.5" x14ac:dyDescent="0.2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9" t="s">
        <v>6</v>
      </c>
      <c r="K6" s="29" t="s">
        <v>830</v>
      </c>
      <c r="L6" s="29" t="s">
        <v>827</v>
      </c>
    </row>
    <row r="7" spans="1:12" x14ac:dyDescent="0.2">
      <c r="A7" s="27" t="s">
        <v>7</v>
      </c>
      <c r="B7" s="27"/>
      <c r="C7" s="2" t="s">
        <v>7</v>
      </c>
      <c r="D7" s="2" t="s">
        <v>0</v>
      </c>
      <c r="E7" s="2" t="s">
        <v>0</v>
      </c>
      <c r="F7" s="2" t="s">
        <v>0</v>
      </c>
      <c r="G7" s="10">
        <v>-13570.33</v>
      </c>
      <c r="H7" s="1"/>
      <c r="I7" t="str">
        <f>IF(D7=$J$6,A7," ")</f>
        <v>10000</v>
      </c>
      <c r="J7" s="11">
        <f>IF(D7=$J$6,G7," ")</f>
        <v>-13570.33</v>
      </c>
    </row>
    <row r="8" spans="1:12" outlineLevel="1" x14ac:dyDescent="0.2">
      <c r="A8" s="2"/>
      <c r="B8" s="5" t="s">
        <v>39</v>
      </c>
      <c r="C8" s="5" t="s">
        <v>7</v>
      </c>
      <c r="D8" s="5" t="s">
        <v>42</v>
      </c>
      <c r="E8" s="5" t="s">
        <v>58</v>
      </c>
      <c r="F8" s="5" t="s">
        <v>43</v>
      </c>
      <c r="G8" s="11">
        <v>-4</v>
      </c>
      <c r="H8" s="3"/>
      <c r="I8" t="str">
        <f t="shared" ref="I8:I9" si="0">IF(D8=$J$6,A8," ")</f>
        <v xml:space="preserve"> </v>
      </c>
      <c r="J8" s="11" t="str">
        <f t="shared" ref="J8:J9" si="1">IF(D8=$J$6,G8," ")</f>
        <v xml:space="preserve"> </v>
      </c>
    </row>
    <row r="9" spans="1:12" outlineLevel="1" x14ac:dyDescent="0.2">
      <c r="A9" s="2"/>
      <c r="B9" s="5" t="s">
        <v>39</v>
      </c>
      <c r="C9" s="5" t="s">
        <v>7</v>
      </c>
      <c r="D9" s="5" t="s">
        <v>44</v>
      </c>
      <c r="E9" s="5" t="s">
        <v>59</v>
      </c>
      <c r="F9" s="5" t="s">
        <v>45</v>
      </c>
      <c r="G9" s="11">
        <v>-0.03</v>
      </c>
      <c r="H9" s="3"/>
      <c r="I9" t="str">
        <f t="shared" si="0"/>
        <v xml:space="preserve"> </v>
      </c>
      <c r="J9" s="11" t="str">
        <f t="shared" si="1"/>
        <v xml:space="preserve"> </v>
      </c>
    </row>
    <row r="10" spans="1:12" outlineLevel="1" x14ac:dyDescent="0.2">
      <c r="A10" s="2"/>
      <c r="B10" s="5" t="s">
        <v>39</v>
      </c>
      <c r="C10" s="5" t="s">
        <v>7</v>
      </c>
      <c r="D10" s="5" t="s">
        <v>162</v>
      </c>
      <c r="E10" s="5" t="s">
        <v>161</v>
      </c>
      <c r="F10" s="5" t="s">
        <v>160</v>
      </c>
      <c r="G10" s="11">
        <v>-4271.3999999999996</v>
      </c>
      <c r="H10" s="3"/>
      <c r="I10" t="str">
        <f t="shared" ref="I10:I73" si="2">IF(D10=$J$6,A10," ")</f>
        <v xml:space="preserve"> </v>
      </c>
      <c r="J10" s="11" t="str">
        <f t="shared" ref="J10:J73" si="3">IF(D10=$J$6,G10," ")</f>
        <v xml:space="preserve"> </v>
      </c>
    </row>
    <row r="11" spans="1:12" outlineLevel="1" x14ac:dyDescent="0.2">
      <c r="A11" s="2"/>
      <c r="B11" s="5" t="s">
        <v>39</v>
      </c>
      <c r="C11" s="5" t="s">
        <v>7</v>
      </c>
      <c r="D11" s="5" t="s">
        <v>46</v>
      </c>
      <c r="E11" s="5" t="s">
        <v>60</v>
      </c>
      <c r="F11" s="5" t="s">
        <v>47</v>
      </c>
      <c r="G11" s="11">
        <v>-6549.9</v>
      </c>
      <c r="H11" s="3"/>
      <c r="I11" t="str">
        <f t="shared" si="2"/>
        <v xml:space="preserve"> </v>
      </c>
      <c r="J11" s="11" t="str">
        <f t="shared" si="3"/>
        <v xml:space="preserve"> </v>
      </c>
    </row>
    <row r="12" spans="1:12" outlineLevel="1" x14ac:dyDescent="0.2">
      <c r="A12" s="2"/>
      <c r="B12" s="5" t="s">
        <v>39</v>
      </c>
      <c r="C12" s="5" t="s">
        <v>7</v>
      </c>
      <c r="D12" s="5" t="s">
        <v>48</v>
      </c>
      <c r="E12" s="5" t="s">
        <v>61</v>
      </c>
      <c r="F12" s="5" t="s">
        <v>49</v>
      </c>
      <c r="G12" s="11">
        <v>-2745</v>
      </c>
      <c r="H12" s="3"/>
      <c r="I12" t="str">
        <f t="shared" si="2"/>
        <v xml:space="preserve"> </v>
      </c>
      <c r="J12" s="11" t="str">
        <f t="shared" si="3"/>
        <v xml:space="preserve"> </v>
      </c>
    </row>
    <row r="13" spans="1:12" x14ac:dyDescent="0.2">
      <c r="A13" s="27" t="s">
        <v>8</v>
      </c>
      <c r="B13" s="27"/>
      <c r="C13" s="2" t="s">
        <v>8</v>
      </c>
      <c r="D13" s="2" t="s">
        <v>0</v>
      </c>
      <c r="E13" s="2" t="s">
        <v>0</v>
      </c>
      <c r="F13" s="2" t="s">
        <v>0</v>
      </c>
      <c r="G13" s="10">
        <v>-387481.24</v>
      </c>
      <c r="H13" s="1"/>
      <c r="I13" t="str">
        <f t="shared" si="2"/>
        <v>10013</v>
      </c>
      <c r="J13" s="11">
        <f t="shared" si="3"/>
        <v>-387481.24</v>
      </c>
    </row>
    <row r="14" spans="1:12" outlineLevel="1" x14ac:dyDescent="0.2">
      <c r="A14" s="2"/>
      <c r="B14" s="5" t="s">
        <v>39</v>
      </c>
      <c r="C14" s="5" t="s">
        <v>8</v>
      </c>
      <c r="D14" s="5" t="s">
        <v>42</v>
      </c>
      <c r="E14" s="5" t="s">
        <v>62</v>
      </c>
      <c r="F14" s="5" t="s">
        <v>43</v>
      </c>
      <c r="G14" s="11">
        <v>-356262.65</v>
      </c>
      <c r="H14" s="3"/>
      <c r="I14" t="str">
        <f t="shared" si="2"/>
        <v xml:space="preserve"> </v>
      </c>
      <c r="J14" s="11" t="str">
        <f t="shared" si="3"/>
        <v xml:space="preserve"> </v>
      </c>
    </row>
    <row r="15" spans="1:12" outlineLevel="1" x14ac:dyDescent="0.2">
      <c r="A15" s="2"/>
      <c r="B15" s="5" t="s">
        <v>39</v>
      </c>
      <c r="C15" s="5" t="s">
        <v>8</v>
      </c>
      <c r="D15" s="5" t="s">
        <v>50</v>
      </c>
      <c r="E15" s="5" t="s">
        <v>63</v>
      </c>
      <c r="F15" s="5" t="s">
        <v>51</v>
      </c>
      <c r="G15" s="11">
        <v>-15660.55</v>
      </c>
      <c r="H15" s="3"/>
      <c r="I15" t="str">
        <f t="shared" si="2"/>
        <v xml:space="preserve"> </v>
      </c>
      <c r="J15" s="11" t="str">
        <f t="shared" si="3"/>
        <v xml:space="preserve"> </v>
      </c>
    </row>
    <row r="16" spans="1:12" outlineLevel="1" x14ac:dyDescent="0.2">
      <c r="A16" s="2"/>
      <c r="B16" s="5" t="s">
        <v>39</v>
      </c>
      <c r="C16" s="5" t="s">
        <v>8</v>
      </c>
      <c r="D16" s="5" t="s">
        <v>46</v>
      </c>
      <c r="E16" s="5" t="s">
        <v>64</v>
      </c>
      <c r="F16" s="5" t="s">
        <v>47</v>
      </c>
      <c r="G16" s="11">
        <v>-11308</v>
      </c>
      <c r="H16" s="3"/>
      <c r="I16" t="str">
        <f t="shared" si="2"/>
        <v xml:space="preserve"> </v>
      </c>
      <c r="J16" s="11" t="str">
        <f t="shared" si="3"/>
        <v xml:space="preserve"> </v>
      </c>
    </row>
    <row r="17" spans="1:10" outlineLevel="1" x14ac:dyDescent="0.2">
      <c r="A17" s="2"/>
      <c r="B17" s="5" t="s">
        <v>39</v>
      </c>
      <c r="C17" s="5" t="s">
        <v>8</v>
      </c>
      <c r="D17" s="5" t="s">
        <v>48</v>
      </c>
      <c r="E17" s="5" t="s">
        <v>65</v>
      </c>
      <c r="F17" s="5" t="s">
        <v>49</v>
      </c>
      <c r="G17" s="11">
        <v>-4250.04</v>
      </c>
      <c r="H17" s="3"/>
      <c r="I17" t="str">
        <f t="shared" si="2"/>
        <v xml:space="preserve"> </v>
      </c>
      <c r="J17" s="11" t="str">
        <f t="shared" si="3"/>
        <v xml:space="preserve"> </v>
      </c>
    </row>
    <row r="18" spans="1:10" x14ac:dyDescent="0.2">
      <c r="A18" s="27" t="s">
        <v>9</v>
      </c>
      <c r="B18" s="27"/>
      <c r="C18" s="2" t="s">
        <v>9</v>
      </c>
      <c r="D18" s="2" t="s">
        <v>0</v>
      </c>
      <c r="E18" s="2" t="s">
        <v>0</v>
      </c>
      <c r="F18" s="2" t="s">
        <v>0</v>
      </c>
      <c r="G18" s="10">
        <v>-52803.97</v>
      </c>
      <c r="H18" s="1"/>
      <c r="I18" t="str">
        <f t="shared" si="2"/>
        <v>10014</v>
      </c>
      <c r="J18" s="11">
        <f t="shared" si="3"/>
        <v>-52803.97</v>
      </c>
    </row>
    <row r="19" spans="1:10" outlineLevel="1" x14ac:dyDescent="0.2">
      <c r="A19" s="2"/>
      <c r="B19" s="5" t="s">
        <v>39</v>
      </c>
      <c r="C19" s="5" t="s">
        <v>9</v>
      </c>
      <c r="D19" s="5" t="s">
        <v>42</v>
      </c>
      <c r="E19" s="5" t="s">
        <v>66</v>
      </c>
      <c r="F19" s="5" t="s">
        <v>43</v>
      </c>
      <c r="G19" s="11">
        <v>-39727.67</v>
      </c>
      <c r="H19" s="3"/>
      <c r="I19" t="str">
        <f t="shared" si="2"/>
        <v xml:space="preserve"> </v>
      </c>
      <c r="J19" s="11" t="str">
        <f t="shared" si="3"/>
        <v xml:space="preserve"> </v>
      </c>
    </row>
    <row r="20" spans="1:10" outlineLevel="1" x14ac:dyDescent="0.2">
      <c r="A20" s="2"/>
      <c r="B20" s="5" t="s">
        <v>39</v>
      </c>
      <c r="C20" s="5" t="s">
        <v>9</v>
      </c>
      <c r="D20" s="5" t="s">
        <v>50</v>
      </c>
      <c r="E20" s="5" t="s">
        <v>67</v>
      </c>
      <c r="F20" s="5" t="s">
        <v>51</v>
      </c>
      <c r="G20" s="11">
        <v>-9347.2999999999993</v>
      </c>
      <c r="H20" s="3"/>
      <c r="I20" t="str">
        <f t="shared" si="2"/>
        <v xml:space="preserve"> </v>
      </c>
      <c r="J20" s="11" t="str">
        <f t="shared" si="3"/>
        <v xml:space="preserve"> </v>
      </c>
    </row>
    <row r="21" spans="1:10" outlineLevel="1" x14ac:dyDescent="0.2">
      <c r="A21" s="2"/>
      <c r="B21" s="5" t="s">
        <v>39</v>
      </c>
      <c r="C21" s="5" t="s">
        <v>9</v>
      </c>
      <c r="D21" s="5" t="s">
        <v>46</v>
      </c>
      <c r="E21" s="5" t="s">
        <v>68</v>
      </c>
      <c r="F21" s="5" t="s">
        <v>47</v>
      </c>
      <c r="G21" s="11">
        <v>-3729</v>
      </c>
      <c r="H21" s="3"/>
      <c r="I21" t="str">
        <f t="shared" si="2"/>
        <v xml:space="preserve"> </v>
      </c>
      <c r="J21" s="11" t="str">
        <f t="shared" si="3"/>
        <v xml:space="preserve"> </v>
      </c>
    </row>
    <row r="22" spans="1:10" x14ac:dyDescent="0.2">
      <c r="A22" s="27" t="s">
        <v>154</v>
      </c>
      <c r="B22" s="27"/>
      <c r="C22" s="2" t="s">
        <v>154</v>
      </c>
      <c r="D22" s="2" t="s">
        <v>0</v>
      </c>
      <c r="E22" s="2" t="s">
        <v>0</v>
      </c>
      <c r="F22" s="2" t="s">
        <v>0</v>
      </c>
      <c r="G22" s="10">
        <v>-7629</v>
      </c>
      <c r="H22" s="1"/>
      <c r="I22" t="str">
        <f t="shared" si="2"/>
        <v>10018</v>
      </c>
      <c r="J22" s="11">
        <f t="shared" si="3"/>
        <v>-7629</v>
      </c>
    </row>
    <row r="23" spans="1:10" outlineLevel="1" x14ac:dyDescent="0.2">
      <c r="A23" s="2"/>
      <c r="B23" s="5" t="s">
        <v>39</v>
      </c>
      <c r="C23" s="5" t="s">
        <v>154</v>
      </c>
      <c r="D23" s="5" t="s">
        <v>42</v>
      </c>
      <c r="E23" s="5" t="s">
        <v>159</v>
      </c>
      <c r="F23" s="5" t="s">
        <v>43</v>
      </c>
      <c r="G23" s="11">
        <v>-7629</v>
      </c>
      <c r="H23" s="3"/>
      <c r="I23" t="str">
        <f t="shared" si="2"/>
        <v xml:space="preserve"> </v>
      </c>
      <c r="J23" s="11" t="str">
        <f t="shared" si="3"/>
        <v xml:space="preserve"> </v>
      </c>
    </row>
    <row r="24" spans="1:10" outlineLevel="1" x14ac:dyDescent="0.2">
      <c r="A24" s="2"/>
      <c r="B24" s="5" t="s">
        <v>39</v>
      </c>
      <c r="C24" s="5" t="s">
        <v>154</v>
      </c>
      <c r="D24" s="5" t="s">
        <v>46</v>
      </c>
      <c r="E24" s="5" t="s">
        <v>155</v>
      </c>
      <c r="F24" s="5" t="s">
        <v>47</v>
      </c>
      <c r="G24" s="11">
        <v>0</v>
      </c>
      <c r="H24" s="3"/>
      <c r="I24" t="str">
        <f t="shared" si="2"/>
        <v xml:space="preserve"> </v>
      </c>
      <c r="J24" s="11" t="str">
        <f t="shared" si="3"/>
        <v xml:space="preserve"> </v>
      </c>
    </row>
    <row r="25" spans="1:10" x14ac:dyDescent="0.2">
      <c r="A25" s="27" t="s">
        <v>10</v>
      </c>
      <c r="B25" s="27"/>
      <c r="C25" s="2" t="s">
        <v>10</v>
      </c>
      <c r="D25" s="2" t="s">
        <v>0</v>
      </c>
      <c r="E25" s="2" t="s">
        <v>0</v>
      </c>
      <c r="F25" s="2" t="s">
        <v>0</v>
      </c>
      <c r="G25" s="10">
        <v>-80384.600000000006</v>
      </c>
      <c r="H25" s="1"/>
      <c r="I25" t="str">
        <f t="shared" si="2"/>
        <v>10019</v>
      </c>
      <c r="J25" s="11">
        <f t="shared" si="3"/>
        <v>-80384.600000000006</v>
      </c>
    </row>
    <row r="26" spans="1:10" outlineLevel="1" x14ac:dyDescent="0.2">
      <c r="A26" s="2"/>
      <c r="B26" s="5" t="s">
        <v>39</v>
      </c>
      <c r="C26" s="5" t="s">
        <v>10</v>
      </c>
      <c r="D26" s="5" t="s">
        <v>42</v>
      </c>
      <c r="E26" s="5" t="s">
        <v>69</v>
      </c>
      <c r="F26" s="5" t="s">
        <v>43</v>
      </c>
      <c r="G26" s="11">
        <v>-73294.600000000006</v>
      </c>
      <c r="H26" s="3"/>
      <c r="I26" t="str">
        <f t="shared" si="2"/>
        <v xml:space="preserve"> </v>
      </c>
      <c r="J26" s="11" t="str">
        <f t="shared" si="3"/>
        <v xml:space="preserve"> </v>
      </c>
    </row>
    <row r="27" spans="1:10" outlineLevel="1" x14ac:dyDescent="0.2">
      <c r="A27" s="2"/>
      <c r="B27" s="5" t="s">
        <v>39</v>
      </c>
      <c r="C27" s="5" t="s">
        <v>10</v>
      </c>
      <c r="D27" s="5" t="s">
        <v>50</v>
      </c>
      <c r="E27" s="5" t="s">
        <v>70</v>
      </c>
      <c r="F27" s="5" t="s">
        <v>51</v>
      </c>
      <c r="G27" s="11">
        <v>-4555</v>
      </c>
      <c r="H27" s="3"/>
      <c r="I27" t="str">
        <f t="shared" si="2"/>
        <v xml:space="preserve"> </v>
      </c>
      <c r="J27" s="11" t="str">
        <f t="shared" si="3"/>
        <v xml:space="preserve"> </v>
      </c>
    </row>
    <row r="28" spans="1:10" outlineLevel="1" x14ac:dyDescent="0.2">
      <c r="A28" s="2"/>
      <c r="B28" s="5" t="s">
        <v>39</v>
      </c>
      <c r="C28" s="5" t="s">
        <v>10</v>
      </c>
      <c r="D28" s="5" t="s">
        <v>46</v>
      </c>
      <c r="E28" s="5" t="s">
        <v>71</v>
      </c>
      <c r="F28" s="5" t="s">
        <v>47</v>
      </c>
      <c r="G28" s="11">
        <v>-2535</v>
      </c>
      <c r="H28" s="3"/>
      <c r="I28" t="str">
        <f t="shared" si="2"/>
        <v xml:space="preserve"> </v>
      </c>
      <c r="J28" s="11" t="str">
        <f t="shared" si="3"/>
        <v xml:space="preserve"> </v>
      </c>
    </row>
    <row r="29" spans="1:10" x14ac:dyDescent="0.2">
      <c r="A29" s="27" t="s">
        <v>11</v>
      </c>
      <c r="B29" s="27"/>
      <c r="C29" s="2" t="s">
        <v>11</v>
      </c>
      <c r="D29" s="2" t="s">
        <v>0</v>
      </c>
      <c r="E29" s="2" t="s">
        <v>0</v>
      </c>
      <c r="F29" s="2" t="s">
        <v>0</v>
      </c>
      <c r="G29" s="10">
        <v>-177515.12</v>
      </c>
      <c r="H29" s="1"/>
      <c r="I29" t="str">
        <f t="shared" si="2"/>
        <v>10021</v>
      </c>
      <c r="J29" s="11">
        <f t="shared" si="3"/>
        <v>-177515.12</v>
      </c>
    </row>
    <row r="30" spans="1:10" outlineLevel="1" x14ac:dyDescent="0.2">
      <c r="A30" s="2"/>
      <c r="B30" s="5" t="s">
        <v>39</v>
      </c>
      <c r="C30" s="5" t="s">
        <v>11</v>
      </c>
      <c r="D30" s="5" t="s">
        <v>42</v>
      </c>
      <c r="E30" s="5" t="s">
        <v>72</v>
      </c>
      <c r="F30" s="5" t="s">
        <v>43</v>
      </c>
      <c r="G30" s="11">
        <v>-168822.52</v>
      </c>
      <c r="H30" s="3"/>
      <c r="I30" t="str">
        <f t="shared" si="2"/>
        <v xml:space="preserve"> </v>
      </c>
      <c r="J30" s="11" t="str">
        <f t="shared" si="3"/>
        <v xml:space="preserve"> </v>
      </c>
    </row>
    <row r="31" spans="1:10" outlineLevel="1" x14ac:dyDescent="0.2">
      <c r="A31" s="2"/>
      <c r="B31" s="5" t="s">
        <v>39</v>
      </c>
      <c r="C31" s="5" t="s">
        <v>11</v>
      </c>
      <c r="D31" s="5" t="s">
        <v>50</v>
      </c>
      <c r="E31" s="5" t="s">
        <v>73</v>
      </c>
      <c r="F31" s="5" t="s">
        <v>51</v>
      </c>
      <c r="G31" s="11">
        <v>-343.33</v>
      </c>
      <c r="H31" s="3"/>
      <c r="I31" t="str">
        <f t="shared" si="2"/>
        <v xml:space="preserve"> </v>
      </c>
      <c r="J31" s="11" t="str">
        <f t="shared" si="3"/>
        <v xml:space="preserve"> </v>
      </c>
    </row>
    <row r="32" spans="1:10" outlineLevel="1" x14ac:dyDescent="0.2">
      <c r="A32" s="2"/>
      <c r="B32" s="5" t="s">
        <v>39</v>
      </c>
      <c r="C32" s="5" t="s">
        <v>11</v>
      </c>
      <c r="D32" s="5" t="s">
        <v>46</v>
      </c>
      <c r="E32" s="5" t="s">
        <v>74</v>
      </c>
      <c r="F32" s="5" t="s">
        <v>47</v>
      </c>
      <c r="G32" s="11">
        <v>-8349.27</v>
      </c>
      <c r="H32" s="3"/>
      <c r="I32" t="str">
        <f t="shared" si="2"/>
        <v xml:space="preserve"> </v>
      </c>
      <c r="J32" s="11" t="str">
        <f t="shared" si="3"/>
        <v xml:space="preserve"> </v>
      </c>
    </row>
    <row r="33" spans="1:10" x14ac:dyDescent="0.2">
      <c r="A33" s="27" t="s">
        <v>12</v>
      </c>
      <c r="B33" s="27"/>
      <c r="C33" s="2" t="s">
        <v>12</v>
      </c>
      <c r="D33" s="2" t="s">
        <v>0</v>
      </c>
      <c r="E33" s="2" t="s">
        <v>0</v>
      </c>
      <c r="F33" s="2" t="s">
        <v>0</v>
      </c>
      <c r="G33" s="10">
        <v>-48070.77</v>
      </c>
      <c r="H33" s="1"/>
      <c r="I33" t="str">
        <f t="shared" si="2"/>
        <v>10024</v>
      </c>
      <c r="J33" s="11">
        <f t="shared" si="3"/>
        <v>-48070.77</v>
      </c>
    </row>
    <row r="34" spans="1:10" outlineLevel="1" x14ac:dyDescent="0.2">
      <c r="A34" s="2"/>
      <c r="B34" s="5" t="s">
        <v>39</v>
      </c>
      <c r="C34" s="5" t="s">
        <v>12</v>
      </c>
      <c r="D34" s="5" t="s">
        <v>42</v>
      </c>
      <c r="E34" s="5" t="s">
        <v>75</v>
      </c>
      <c r="F34" s="5" t="s">
        <v>43</v>
      </c>
      <c r="G34" s="11">
        <v>-46302.77</v>
      </c>
      <c r="H34" s="3"/>
      <c r="I34" t="str">
        <f t="shared" si="2"/>
        <v xml:space="preserve"> </v>
      </c>
      <c r="J34" s="11" t="str">
        <f t="shared" si="3"/>
        <v xml:space="preserve"> </v>
      </c>
    </row>
    <row r="35" spans="1:10" outlineLevel="1" x14ac:dyDescent="0.2">
      <c r="A35" s="2"/>
      <c r="B35" s="5" t="s">
        <v>39</v>
      </c>
      <c r="C35" s="5" t="s">
        <v>12</v>
      </c>
      <c r="D35" s="5" t="s">
        <v>46</v>
      </c>
      <c r="E35" s="5" t="s">
        <v>76</v>
      </c>
      <c r="F35" s="5" t="s">
        <v>47</v>
      </c>
      <c r="G35" s="11">
        <v>-1768</v>
      </c>
      <c r="H35" s="3"/>
      <c r="I35" t="str">
        <f t="shared" si="2"/>
        <v xml:space="preserve"> </v>
      </c>
      <c r="J35" s="11" t="str">
        <f t="shared" si="3"/>
        <v xml:space="preserve"> </v>
      </c>
    </row>
    <row r="36" spans="1:10" x14ac:dyDescent="0.2">
      <c r="A36" s="27" t="s">
        <v>150</v>
      </c>
      <c r="B36" s="27"/>
      <c r="C36" s="2" t="s">
        <v>150</v>
      </c>
      <c r="D36" s="2" t="s">
        <v>0</v>
      </c>
      <c r="E36" s="2" t="s">
        <v>0</v>
      </c>
      <c r="F36" s="2" t="s">
        <v>0</v>
      </c>
      <c r="G36" s="10">
        <v>-2209</v>
      </c>
      <c r="H36" s="1"/>
      <c r="I36" t="str">
        <f t="shared" si="2"/>
        <v>10031</v>
      </c>
      <c r="J36" s="11">
        <f t="shared" si="3"/>
        <v>-2209</v>
      </c>
    </row>
    <row r="37" spans="1:10" outlineLevel="1" x14ac:dyDescent="0.2">
      <c r="A37" s="2"/>
      <c r="B37" s="5" t="s">
        <v>39</v>
      </c>
      <c r="C37" s="5" t="s">
        <v>150</v>
      </c>
      <c r="D37" s="5" t="s">
        <v>42</v>
      </c>
      <c r="E37" s="5" t="s">
        <v>151</v>
      </c>
      <c r="F37" s="5" t="s">
        <v>43</v>
      </c>
      <c r="G37" s="11">
        <v>0</v>
      </c>
      <c r="H37" s="3"/>
      <c r="I37" t="str">
        <f t="shared" si="2"/>
        <v xml:space="preserve"> </v>
      </c>
      <c r="J37" s="11" t="str">
        <f t="shared" si="3"/>
        <v xml:space="preserve"> </v>
      </c>
    </row>
    <row r="38" spans="1:10" outlineLevel="1" x14ac:dyDescent="0.2">
      <c r="A38" s="2"/>
      <c r="B38" s="5" t="s">
        <v>39</v>
      </c>
      <c r="C38" s="5" t="s">
        <v>150</v>
      </c>
      <c r="D38" s="5" t="s">
        <v>46</v>
      </c>
      <c r="E38" s="5" t="s">
        <v>158</v>
      </c>
      <c r="F38" s="5" t="s">
        <v>47</v>
      </c>
      <c r="G38" s="11">
        <v>-2209</v>
      </c>
      <c r="H38" s="3"/>
      <c r="I38" t="str">
        <f t="shared" si="2"/>
        <v xml:space="preserve"> </v>
      </c>
      <c r="J38" s="11" t="str">
        <f t="shared" si="3"/>
        <v xml:space="preserve"> </v>
      </c>
    </row>
    <row r="39" spans="1:10" x14ac:dyDescent="0.2">
      <c r="A39" s="27" t="s">
        <v>13</v>
      </c>
      <c r="B39" s="27"/>
      <c r="C39" s="2" t="s">
        <v>13</v>
      </c>
      <c r="D39" s="2" t="s">
        <v>0</v>
      </c>
      <c r="E39" s="2" t="s">
        <v>0</v>
      </c>
      <c r="F39" s="2" t="s">
        <v>0</v>
      </c>
      <c r="G39" s="10">
        <v>-46488.24</v>
      </c>
      <c r="H39" s="1"/>
      <c r="I39" t="str">
        <f t="shared" si="2"/>
        <v>10032</v>
      </c>
      <c r="J39" s="11">
        <f t="shared" si="3"/>
        <v>-46488.24</v>
      </c>
    </row>
    <row r="40" spans="1:10" outlineLevel="1" x14ac:dyDescent="0.2">
      <c r="A40" s="2"/>
      <c r="B40" s="5" t="s">
        <v>39</v>
      </c>
      <c r="C40" s="5" t="s">
        <v>13</v>
      </c>
      <c r="D40" s="5" t="s">
        <v>40</v>
      </c>
      <c r="E40" s="5" t="s">
        <v>148</v>
      </c>
      <c r="F40" s="5" t="s">
        <v>41</v>
      </c>
      <c r="G40" s="11">
        <v>321.86</v>
      </c>
      <c r="H40" s="3"/>
      <c r="I40" t="str">
        <f t="shared" si="2"/>
        <v xml:space="preserve"> </v>
      </c>
      <c r="J40" s="11" t="str">
        <f t="shared" si="3"/>
        <v xml:space="preserve"> </v>
      </c>
    </row>
    <row r="41" spans="1:10" outlineLevel="1" x14ac:dyDescent="0.2">
      <c r="A41" s="2"/>
      <c r="B41" s="5" t="s">
        <v>39</v>
      </c>
      <c r="C41" s="5" t="s">
        <v>13</v>
      </c>
      <c r="D41" s="5" t="s">
        <v>42</v>
      </c>
      <c r="E41" s="5" t="s">
        <v>77</v>
      </c>
      <c r="F41" s="5" t="s">
        <v>43</v>
      </c>
      <c r="G41" s="11">
        <v>-41849.1</v>
      </c>
      <c r="H41" s="3"/>
      <c r="I41" t="str">
        <f t="shared" si="2"/>
        <v xml:space="preserve"> </v>
      </c>
      <c r="J41" s="11" t="str">
        <f t="shared" si="3"/>
        <v xml:space="preserve"> </v>
      </c>
    </row>
    <row r="42" spans="1:10" outlineLevel="1" x14ac:dyDescent="0.2">
      <c r="A42" s="2"/>
      <c r="B42" s="5" t="s">
        <v>39</v>
      </c>
      <c r="C42" s="5" t="s">
        <v>13</v>
      </c>
      <c r="D42" s="5" t="s">
        <v>50</v>
      </c>
      <c r="E42" s="5" t="s">
        <v>78</v>
      </c>
      <c r="F42" s="5" t="s">
        <v>51</v>
      </c>
      <c r="G42" s="11">
        <v>-3474</v>
      </c>
      <c r="H42" s="3"/>
      <c r="I42" t="str">
        <f t="shared" si="2"/>
        <v xml:space="preserve"> </v>
      </c>
      <c r="J42" s="11" t="str">
        <f t="shared" si="3"/>
        <v xml:space="preserve"> </v>
      </c>
    </row>
    <row r="43" spans="1:10" outlineLevel="1" x14ac:dyDescent="0.2">
      <c r="A43" s="2"/>
      <c r="B43" s="5" t="s">
        <v>39</v>
      </c>
      <c r="C43" s="5" t="s">
        <v>13</v>
      </c>
      <c r="D43" s="5" t="s">
        <v>46</v>
      </c>
      <c r="E43" s="5" t="s">
        <v>79</v>
      </c>
      <c r="F43" s="5" t="s">
        <v>47</v>
      </c>
      <c r="G43" s="11">
        <v>-1487</v>
      </c>
      <c r="H43" s="3"/>
      <c r="I43" t="str">
        <f t="shared" si="2"/>
        <v xml:space="preserve"> </v>
      </c>
      <c r="J43" s="11" t="str">
        <f t="shared" si="3"/>
        <v xml:space="preserve"> </v>
      </c>
    </row>
    <row r="44" spans="1:10" x14ac:dyDescent="0.2">
      <c r="A44" s="27" t="s">
        <v>14</v>
      </c>
      <c r="B44" s="27"/>
      <c r="C44" s="2" t="s">
        <v>14</v>
      </c>
      <c r="D44" s="2" t="s">
        <v>0</v>
      </c>
      <c r="E44" s="2" t="s">
        <v>0</v>
      </c>
      <c r="F44" s="2" t="s">
        <v>0</v>
      </c>
      <c r="G44" s="10">
        <v>-372337.57</v>
      </c>
      <c r="H44" s="1"/>
      <c r="I44" t="str">
        <f t="shared" si="2"/>
        <v>10033</v>
      </c>
      <c r="J44" s="11">
        <f t="shared" si="3"/>
        <v>-372337.57</v>
      </c>
    </row>
    <row r="45" spans="1:10" outlineLevel="1" x14ac:dyDescent="0.2">
      <c r="A45" s="2"/>
      <c r="B45" s="5" t="s">
        <v>39</v>
      </c>
      <c r="C45" s="5" t="s">
        <v>14</v>
      </c>
      <c r="D45" s="5" t="s">
        <v>42</v>
      </c>
      <c r="E45" s="5" t="s">
        <v>81</v>
      </c>
      <c r="F45" s="5" t="s">
        <v>43</v>
      </c>
      <c r="G45" s="11">
        <v>-311832.90000000002</v>
      </c>
      <c r="H45" s="3"/>
      <c r="I45" t="str">
        <f t="shared" si="2"/>
        <v xml:space="preserve"> </v>
      </c>
      <c r="J45" s="11" t="str">
        <f t="shared" si="3"/>
        <v xml:space="preserve"> </v>
      </c>
    </row>
    <row r="46" spans="1:10" outlineLevel="1" x14ac:dyDescent="0.2">
      <c r="A46" s="2"/>
      <c r="B46" s="5" t="s">
        <v>39</v>
      </c>
      <c r="C46" s="5" t="s">
        <v>14</v>
      </c>
      <c r="D46" s="5" t="s">
        <v>50</v>
      </c>
      <c r="E46" s="5" t="s">
        <v>147</v>
      </c>
      <c r="F46" s="5" t="s">
        <v>51</v>
      </c>
      <c r="G46" s="11">
        <v>-54055.94</v>
      </c>
      <c r="H46" s="3"/>
      <c r="I46" t="str">
        <f t="shared" si="2"/>
        <v xml:space="preserve"> </v>
      </c>
      <c r="J46" s="11" t="str">
        <f t="shared" si="3"/>
        <v xml:space="preserve"> </v>
      </c>
    </row>
    <row r="47" spans="1:10" outlineLevel="1" x14ac:dyDescent="0.2">
      <c r="A47" s="2"/>
      <c r="B47" s="5" t="s">
        <v>39</v>
      </c>
      <c r="C47" s="5" t="s">
        <v>14</v>
      </c>
      <c r="D47" s="5" t="s">
        <v>46</v>
      </c>
      <c r="E47" s="5" t="s">
        <v>82</v>
      </c>
      <c r="F47" s="5" t="s">
        <v>47</v>
      </c>
      <c r="G47" s="11">
        <v>-6448.73</v>
      </c>
      <c r="H47" s="3"/>
      <c r="I47" t="str">
        <f t="shared" si="2"/>
        <v xml:space="preserve"> </v>
      </c>
      <c r="J47" s="11" t="str">
        <f t="shared" si="3"/>
        <v xml:space="preserve"> </v>
      </c>
    </row>
    <row r="48" spans="1:10" x14ac:dyDescent="0.2">
      <c r="A48" s="27" t="s">
        <v>145</v>
      </c>
      <c r="B48" s="27"/>
      <c r="C48" s="2" t="s">
        <v>145</v>
      </c>
      <c r="D48" s="2" t="s">
        <v>0</v>
      </c>
      <c r="E48" s="2" t="s">
        <v>0</v>
      </c>
      <c r="F48" s="2" t="s">
        <v>0</v>
      </c>
      <c r="G48" s="10">
        <v>-200</v>
      </c>
      <c r="H48" s="1"/>
      <c r="I48" t="str">
        <f t="shared" si="2"/>
        <v>10044</v>
      </c>
      <c r="J48" s="11">
        <f t="shared" si="3"/>
        <v>-200</v>
      </c>
    </row>
    <row r="49" spans="1:10" outlineLevel="1" x14ac:dyDescent="0.2">
      <c r="A49" s="2"/>
      <c r="B49" s="5" t="s">
        <v>39</v>
      </c>
      <c r="C49" s="5" t="s">
        <v>145</v>
      </c>
      <c r="D49" s="5" t="s">
        <v>46</v>
      </c>
      <c r="E49" s="5" t="s">
        <v>144</v>
      </c>
      <c r="F49" s="5" t="s">
        <v>47</v>
      </c>
      <c r="G49" s="11">
        <v>-200</v>
      </c>
      <c r="H49" s="3"/>
      <c r="I49" t="str">
        <f t="shared" si="2"/>
        <v xml:space="preserve"> </v>
      </c>
      <c r="J49" s="11" t="str">
        <f t="shared" si="3"/>
        <v xml:space="preserve"> </v>
      </c>
    </row>
    <row r="50" spans="1:10" x14ac:dyDescent="0.2">
      <c r="A50" s="27" t="s">
        <v>15</v>
      </c>
      <c r="B50" s="27"/>
      <c r="C50" s="2" t="s">
        <v>15</v>
      </c>
      <c r="D50" s="2" t="s">
        <v>0</v>
      </c>
      <c r="E50" s="2" t="s">
        <v>0</v>
      </c>
      <c r="F50" s="2" t="s">
        <v>0</v>
      </c>
      <c r="G50" s="10">
        <v>-57046.3</v>
      </c>
      <c r="H50" s="1"/>
      <c r="I50" t="str">
        <f t="shared" si="2"/>
        <v>10048</v>
      </c>
      <c r="J50" s="11">
        <f t="shared" si="3"/>
        <v>-57046.3</v>
      </c>
    </row>
    <row r="51" spans="1:10" outlineLevel="1" x14ac:dyDescent="0.2">
      <c r="A51" s="2"/>
      <c r="B51" s="5" t="s">
        <v>39</v>
      </c>
      <c r="C51" s="5" t="s">
        <v>15</v>
      </c>
      <c r="D51" s="5" t="s">
        <v>42</v>
      </c>
      <c r="E51" s="5" t="s">
        <v>83</v>
      </c>
      <c r="F51" s="5" t="s">
        <v>43</v>
      </c>
      <c r="G51" s="11">
        <v>-56971.3</v>
      </c>
      <c r="H51" s="3"/>
      <c r="I51" t="str">
        <f t="shared" si="2"/>
        <v xml:space="preserve"> </v>
      </c>
      <c r="J51" s="11" t="str">
        <f t="shared" si="3"/>
        <v xml:space="preserve"> </v>
      </c>
    </row>
    <row r="52" spans="1:10" outlineLevel="1" x14ac:dyDescent="0.2">
      <c r="A52" s="2"/>
      <c r="B52" s="5" t="s">
        <v>39</v>
      </c>
      <c r="C52" s="5" t="s">
        <v>15</v>
      </c>
      <c r="D52" s="5" t="s">
        <v>46</v>
      </c>
      <c r="E52" s="5" t="s">
        <v>84</v>
      </c>
      <c r="F52" s="5" t="s">
        <v>47</v>
      </c>
      <c r="G52" s="11">
        <v>-75</v>
      </c>
      <c r="H52" s="3"/>
      <c r="I52" t="str">
        <f t="shared" si="2"/>
        <v xml:space="preserve"> </v>
      </c>
      <c r="J52" s="11" t="str">
        <f t="shared" si="3"/>
        <v xml:space="preserve"> </v>
      </c>
    </row>
    <row r="53" spans="1:10" x14ac:dyDescent="0.2">
      <c r="A53" s="27" t="s">
        <v>16</v>
      </c>
      <c r="B53" s="27"/>
      <c r="C53" s="2" t="s">
        <v>16</v>
      </c>
      <c r="D53" s="2" t="s">
        <v>0</v>
      </c>
      <c r="E53" s="2" t="s">
        <v>0</v>
      </c>
      <c r="F53" s="2" t="s">
        <v>0</v>
      </c>
      <c r="G53" s="10">
        <v>-109392.52</v>
      </c>
      <c r="H53" s="1"/>
      <c r="I53" t="str">
        <f t="shared" si="2"/>
        <v>10049</v>
      </c>
      <c r="J53" s="11">
        <f t="shared" si="3"/>
        <v>-109392.52</v>
      </c>
    </row>
    <row r="54" spans="1:10" outlineLevel="1" x14ac:dyDescent="0.2">
      <c r="A54" s="2"/>
      <c r="B54" s="5" t="s">
        <v>39</v>
      </c>
      <c r="C54" s="5" t="s">
        <v>16</v>
      </c>
      <c r="D54" s="5" t="s">
        <v>42</v>
      </c>
      <c r="E54" s="5" t="s">
        <v>85</v>
      </c>
      <c r="F54" s="5" t="s">
        <v>43</v>
      </c>
      <c r="G54" s="11">
        <v>-101782.19</v>
      </c>
      <c r="H54" s="3"/>
      <c r="I54" t="str">
        <f t="shared" si="2"/>
        <v xml:space="preserve"> </v>
      </c>
      <c r="J54" s="11" t="str">
        <f t="shared" si="3"/>
        <v xml:space="preserve"> </v>
      </c>
    </row>
    <row r="55" spans="1:10" outlineLevel="1" x14ac:dyDescent="0.2">
      <c r="A55" s="2"/>
      <c r="B55" s="5" t="s">
        <v>39</v>
      </c>
      <c r="C55" s="5" t="s">
        <v>16</v>
      </c>
      <c r="D55" s="5" t="s">
        <v>46</v>
      </c>
      <c r="E55" s="5" t="s">
        <v>86</v>
      </c>
      <c r="F55" s="5" t="s">
        <v>47</v>
      </c>
      <c r="G55" s="11">
        <v>-7610.33</v>
      </c>
      <c r="H55" s="3"/>
      <c r="I55" t="str">
        <f t="shared" si="2"/>
        <v xml:space="preserve"> </v>
      </c>
      <c r="J55" s="11" t="str">
        <f t="shared" si="3"/>
        <v xml:space="preserve"> </v>
      </c>
    </row>
    <row r="56" spans="1:10" x14ac:dyDescent="0.2">
      <c r="A56" s="27" t="s">
        <v>17</v>
      </c>
      <c r="B56" s="27"/>
      <c r="C56" s="2" t="s">
        <v>17</v>
      </c>
      <c r="D56" s="2" t="s">
        <v>0</v>
      </c>
      <c r="E56" s="2" t="s">
        <v>0</v>
      </c>
      <c r="F56" s="2" t="s">
        <v>0</v>
      </c>
      <c r="G56" s="10">
        <v>-47969.52</v>
      </c>
      <c r="H56" s="1"/>
      <c r="I56" t="str">
        <f t="shared" si="2"/>
        <v>10053</v>
      </c>
      <c r="J56" s="11">
        <f t="shared" si="3"/>
        <v>-47969.52</v>
      </c>
    </row>
    <row r="57" spans="1:10" outlineLevel="1" x14ac:dyDescent="0.2">
      <c r="A57" s="2"/>
      <c r="B57" s="5" t="s">
        <v>39</v>
      </c>
      <c r="C57" s="5" t="s">
        <v>17</v>
      </c>
      <c r="D57" s="5" t="s">
        <v>42</v>
      </c>
      <c r="E57" s="5" t="s">
        <v>87</v>
      </c>
      <c r="F57" s="5" t="s">
        <v>43</v>
      </c>
      <c r="G57" s="11">
        <v>-44429.120000000003</v>
      </c>
      <c r="H57" s="3"/>
      <c r="I57" t="str">
        <f t="shared" si="2"/>
        <v xml:space="preserve"> </v>
      </c>
      <c r="J57" s="11" t="str">
        <f t="shared" si="3"/>
        <v xml:space="preserve"> </v>
      </c>
    </row>
    <row r="58" spans="1:10" outlineLevel="1" x14ac:dyDescent="0.2">
      <c r="A58" s="2"/>
      <c r="B58" s="5" t="s">
        <v>39</v>
      </c>
      <c r="C58" s="5" t="s">
        <v>17</v>
      </c>
      <c r="D58" s="5" t="s">
        <v>46</v>
      </c>
      <c r="E58" s="5" t="s">
        <v>88</v>
      </c>
      <c r="F58" s="5" t="s">
        <v>47</v>
      </c>
      <c r="G58" s="11">
        <v>-3540.4</v>
      </c>
      <c r="H58" s="3"/>
      <c r="I58" t="str">
        <f t="shared" si="2"/>
        <v xml:space="preserve"> </v>
      </c>
      <c r="J58" s="11" t="str">
        <f t="shared" si="3"/>
        <v xml:space="preserve"> </v>
      </c>
    </row>
    <row r="59" spans="1:10" x14ac:dyDescent="0.2">
      <c r="A59" s="27" t="s">
        <v>18</v>
      </c>
      <c r="B59" s="27"/>
      <c r="C59" s="2" t="s">
        <v>18</v>
      </c>
      <c r="D59" s="2" t="s">
        <v>0</v>
      </c>
      <c r="E59" s="2" t="s">
        <v>0</v>
      </c>
      <c r="F59" s="2" t="s">
        <v>0</v>
      </c>
      <c r="G59" s="10">
        <v>-86828.42</v>
      </c>
      <c r="H59" s="1"/>
      <c r="I59" t="str">
        <f t="shared" si="2"/>
        <v>10058</v>
      </c>
      <c r="J59" s="11">
        <f t="shared" si="3"/>
        <v>-86828.42</v>
      </c>
    </row>
    <row r="60" spans="1:10" outlineLevel="1" x14ac:dyDescent="0.2">
      <c r="A60" s="2"/>
      <c r="B60" s="5" t="s">
        <v>39</v>
      </c>
      <c r="C60" s="5" t="s">
        <v>18</v>
      </c>
      <c r="D60" s="5" t="s">
        <v>42</v>
      </c>
      <c r="E60" s="5" t="s">
        <v>89</v>
      </c>
      <c r="F60" s="5" t="s">
        <v>43</v>
      </c>
      <c r="G60" s="11">
        <v>-76111.679999999993</v>
      </c>
      <c r="H60" s="3"/>
      <c r="I60" t="str">
        <f t="shared" si="2"/>
        <v xml:space="preserve"> </v>
      </c>
      <c r="J60" s="11" t="str">
        <f t="shared" si="3"/>
        <v xml:space="preserve"> </v>
      </c>
    </row>
    <row r="61" spans="1:10" outlineLevel="1" x14ac:dyDescent="0.2">
      <c r="A61" s="2"/>
      <c r="B61" s="5" t="s">
        <v>39</v>
      </c>
      <c r="C61" s="5" t="s">
        <v>18</v>
      </c>
      <c r="D61" s="5" t="s">
        <v>50</v>
      </c>
      <c r="E61" s="5" t="s">
        <v>90</v>
      </c>
      <c r="F61" s="5" t="s">
        <v>51</v>
      </c>
      <c r="G61" s="11">
        <v>-7426.99</v>
      </c>
      <c r="H61" s="3"/>
      <c r="I61" t="str">
        <f t="shared" si="2"/>
        <v xml:space="preserve"> </v>
      </c>
      <c r="J61" s="11" t="str">
        <f t="shared" si="3"/>
        <v xml:space="preserve"> </v>
      </c>
    </row>
    <row r="62" spans="1:10" outlineLevel="1" x14ac:dyDescent="0.2">
      <c r="A62" s="2"/>
      <c r="B62" s="5" t="s">
        <v>39</v>
      </c>
      <c r="C62" s="5" t="s">
        <v>18</v>
      </c>
      <c r="D62" s="5" t="s">
        <v>46</v>
      </c>
      <c r="E62" s="5" t="s">
        <v>91</v>
      </c>
      <c r="F62" s="5" t="s">
        <v>47</v>
      </c>
      <c r="G62" s="11">
        <v>-3289.75</v>
      </c>
      <c r="H62" s="3"/>
      <c r="I62" t="str">
        <f t="shared" si="2"/>
        <v xml:space="preserve"> </v>
      </c>
      <c r="J62" s="11" t="str">
        <f t="shared" si="3"/>
        <v xml:space="preserve"> </v>
      </c>
    </row>
    <row r="63" spans="1:10" x14ac:dyDescent="0.2">
      <c r="A63" s="27" t="s">
        <v>19</v>
      </c>
      <c r="B63" s="27"/>
      <c r="C63" s="2" t="s">
        <v>19</v>
      </c>
      <c r="D63" s="2" t="s">
        <v>0</v>
      </c>
      <c r="E63" s="2" t="s">
        <v>0</v>
      </c>
      <c r="F63" s="2" t="s">
        <v>0</v>
      </c>
      <c r="G63" s="10">
        <v>-30887.37</v>
      </c>
      <c r="H63" s="1"/>
      <c r="I63" t="str">
        <f t="shared" si="2"/>
        <v>10059</v>
      </c>
      <c r="J63" s="11">
        <f t="shared" si="3"/>
        <v>-30887.37</v>
      </c>
    </row>
    <row r="64" spans="1:10" outlineLevel="1" x14ac:dyDescent="0.2">
      <c r="A64" s="2"/>
      <c r="B64" s="5" t="s">
        <v>39</v>
      </c>
      <c r="C64" s="5" t="s">
        <v>19</v>
      </c>
      <c r="D64" s="5" t="s">
        <v>40</v>
      </c>
      <c r="E64" s="5" t="s">
        <v>92</v>
      </c>
      <c r="F64" s="5" t="s">
        <v>41</v>
      </c>
      <c r="G64" s="11">
        <v>319.43</v>
      </c>
      <c r="H64" s="3"/>
      <c r="I64" t="str">
        <f t="shared" si="2"/>
        <v xml:space="preserve"> </v>
      </c>
      <c r="J64" s="11" t="str">
        <f t="shared" si="3"/>
        <v xml:space="preserve"> </v>
      </c>
    </row>
    <row r="65" spans="1:10" outlineLevel="1" x14ac:dyDescent="0.2">
      <c r="A65" s="2"/>
      <c r="B65" s="5" t="s">
        <v>39</v>
      </c>
      <c r="C65" s="5" t="s">
        <v>19</v>
      </c>
      <c r="D65" s="5" t="s">
        <v>42</v>
      </c>
      <c r="E65" s="5" t="s">
        <v>93</v>
      </c>
      <c r="F65" s="5" t="s">
        <v>43</v>
      </c>
      <c r="G65" s="11">
        <v>-24553.31</v>
      </c>
      <c r="H65" s="3"/>
      <c r="I65" t="str">
        <f t="shared" si="2"/>
        <v xml:space="preserve"> </v>
      </c>
      <c r="J65" s="11" t="str">
        <f t="shared" si="3"/>
        <v xml:space="preserve"> </v>
      </c>
    </row>
    <row r="66" spans="1:10" outlineLevel="1" x14ac:dyDescent="0.2">
      <c r="A66" s="2"/>
      <c r="B66" s="5" t="s">
        <v>39</v>
      </c>
      <c r="C66" s="5" t="s">
        <v>19</v>
      </c>
      <c r="D66" s="5" t="s">
        <v>50</v>
      </c>
      <c r="E66" s="5" t="s">
        <v>94</v>
      </c>
      <c r="F66" s="5" t="s">
        <v>51</v>
      </c>
      <c r="G66" s="11">
        <v>-6653.49</v>
      </c>
      <c r="H66" s="3"/>
      <c r="I66" t="str">
        <f t="shared" si="2"/>
        <v xml:space="preserve"> </v>
      </c>
      <c r="J66" s="11" t="str">
        <f t="shared" si="3"/>
        <v xml:space="preserve"> </v>
      </c>
    </row>
    <row r="67" spans="1:10" outlineLevel="1" x14ac:dyDescent="0.2">
      <c r="A67" s="2"/>
      <c r="B67" s="5" t="s">
        <v>39</v>
      </c>
      <c r="C67" s="5" t="s">
        <v>19</v>
      </c>
      <c r="D67" s="5" t="s">
        <v>46</v>
      </c>
      <c r="E67" s="5" t="s">
        <v>95</v>
      </c>
      <c r="F67" s="5" t="s">
        <v>47</v>
      </c>
      <c r="G67" s="11">
        <v>0</v>
      </c>
      <c r="H67" s="3"/>
      <c r="I67" t="str">
        <f t="shared" si="2"/>
        <v xml:space="preserve"> </v>
      </c>
      <c r="J67" s="11" t="str">
        <f t="shared" si="3"/>
        <v xml:space="preserve"> </v>
      </c>
    </row>
    <row r="68" spans="1:10" x14ac:dyDescent="0.2">
      <c r="A68" s="27" t="s">
        <v>20</v>
      </c>
      <c r="B68" s="27"/>
      <c r="C68" s="2" t="s">
        <v>20</v>
      </c>
      <c r="D68" s="2" t="s">
        <v>0</v>
      </c>
      <c r="E68" s="2" t="s">
        <v>0</v>
      </c>
      <c r="F68" s="2" t="s">
        <v>0</v>
      </c>
      <c r="G68" s="10">
        <v>-17558.39</v>
      </c>
      <c r="H68" s="1"/>
      <c r="I68" t="str">
        <f t="shared" si="2"/>
        <v>10063</v>
      </c>
      <c r="J68" s="11">
        <f t="shared" si="3"/>
        <v>-17558.39</v>
      </c>
    </row>
    <row r="69" spans="1:10" outlineLevel="1" x14ac:dyDescent="0.2">
      <c r="A69" s="2"/>
      <c r="B69" s="5" t="s">
        <v>39</v>
      </c>
      <c r="C69" s="5" t="s">
        <v>20</v>
      </c>
      <c r="D69" s="5" t="s">
        <v>42</v>
      </c>
      <c r="E69" s="5" t="s">
        <v>96</v>
      </c>
      <c r="F69" s="5" t="s">
        <v>43</v>
      </c>
      <c r="G69" s="11">
        <v>-16188.39</v>
      </c>
      <c r="H69" s="3"/>
      <c r="I69" t="str">
        <f t="shared" si="2"/>
        <v xml:space="preserve"> </v>
      </c>
      <c r="J69" s="11" t="str">
        <f t="shared" si="3"/>
        <v xml:space="preserve"> </v>
      </c>
    </row>
    <row r="70" spans="1:10" outlineLevel="1" x14ac:dyDescent="0.2">
      <c r="A70" s="2"/>
      <c r="B70" s="5" t="s">
        <v>39</v>
      </c>
      <c r="C70" s="5" t="s">
        <v>20</v>
      </c>
      <c r="D70" s="5" t="s">
        <v>46</v>
      </c>
      <c r="E70" s="5" t="s">
        <v>98</v>
      </c>
      <c r="F70" s="5" t="s">
        <v>47</v>
      </c>
      <c r="G70" s="11">
        <v>-1370</v>
      </c>
      <c r="H70" s="3"/>
      <c r="I70" t="str">
        <f t="shared" si="2"/>
        <v xml:space="preserve"> </v>
      </c>
      <c r="J70" s="11" t="str">
        <f t="shared" si="3"/>
        <v xml:space="preserve"> </v>
      </c>
    </row>
    <row r="71" spans="1:10" x14ac:dyDescent="0.2">
      <c r="A71" s="27" t="s">
        <v>21</v>
      </c>
      <c r="B71" s="27"/>
      <c r="C71" s="2" t="s">
        <v>21</v>
      </c>
      <c r="D71" s="2" t="s">
        <v>0</v>
      </c>
      <c r="E71" s="2" t="s">
        <v>0</v>
      </c>
      <c r="F71" s="2" t="s">
        <v>0</v>
      </c>
      <c r="G71" s="10">
        <v>-98427.839999999997</v>
      </c>
      <c r="H71" s="1"/>
      <c r="I71" t="str">
        <f t="shared" si="2"/>
        <v>10067</v>
      </c>
      <c r="J71" s="11">
        <f t="shared" si="3"/>
        <v>-98427.839999999997</v>
      </c>
    </row>
    <row r="72" spans="1:10" outlineLevel="1" x14ac:dyDescent="0.2">
      <c r="A72" s="2"/>
      <c r="B72" s="5" t="s">
        <v>39</v>
      </c>
      <c r="C72" s="5" t="s">
        <v>21</v>
      </c>
      <c r="D72" s="5" t="s">
        <v>42</v>
      </c>
      <c r="E72" s="5" t="s">
        <v>99</v>
      </c>
      <c r="F72" s="5" t="s">
        <v>43</v>
      </c>
      <c r="G72" s="11">
        <v>-86359.21</v>
      </c>
      <c r="H72" s="3"/>
      <c r="I72" t="str">
        <f t="shared" si="2"/>
        <v xml:space="preserve"> </v>
      </c>
      <c r="J72" s="11" t="str">
        <f t="shared" si="3"/>
        <v xml:space="preserve"> </v>
      </c>
    </row>
    <row r="73" spans="1:10" outlineLevel="1" x14ac:dyDescent="0.2">
      <c r="A73" s="2"/>
      <c r="B73" s="5" t="s">
        <v>39</v>
      </c>
      <c r="C73" s="5" t="s">
        <v>21</v>
      </c>
      <c r="D73" s="5" t="s">
        <v>50</v>
      </c>
      <c r="E73" s="5" t="s">
        <v>100</v>
      </c>
      <c r="F73" s="5" t="s">
        <v>51</v>
      </c>
      <c r="G73" s="11">
        <v>-10141.629999999999</v>
      </c>
      <c r="H73" s="3"/>
      <c r="I73" t="str">
        <f t="shared" si="2"/>
        <v xml:space="preserve"> </v>
      </c>
      <c r="J73" s="11" t="str">
        <f t="shared" si="3"/>
        <v xml:space="preserve"> </v>
      </c>
    </row>
    <row r="74" spans="1:10" outlineLevel="1" x14ac:dyDescent="0.2">
      <c r="A74" s="2"/>
      <c r="B74" s="5" t="s">
        <v>39</v>
      </c>
      <c r="C74" s="5" t="s">
        <v>21</v>
      </c>
      <c r="D74" s="5" t="s">
        <v>46</v>
      </c>
      <c r="E74" s="5" t="s">
        <v>101</v>
      </c>
      <c r="F74" s="5" t="s">
        <v>47</v>
      </c>
      <c r="G74" s="11">
        <v>-1927</v>
      </c>
      <c r="H74" s="3"/>
      <c r="I74" t="str">
        <f t="shared" ref="I74:I115" si="4">IF(D74=$J$6,A74," ")</f>
        <v xml:space="preserve"> </v>
      </c>
      <c r="J74" s="11" t="str">
        <f t="shared" ref="J74:J115" si="5">IF(D74=$J$6,G74," ")</f>
        <v xml:space="preserve"> </v>
      </c>
    </row>
    <row r="75" spans="1:10" x14ac:dyDescent="0.2">
      <c r="A75" s="27" t="s">
        <v>140</v>
      </c>
      <c r="B75" s="27"/>
      <c r="C75" s="2" t="s">
        <v>140</v>
      </c>
      <c r="D75" s="2" t="s">
        <v>0</v>
      </c>
      <c r="E75" s="2" t="s">
        <v>0</v>
      </c>
      <c r="F75" s="2" t="s">
        <v>0</v>
      </c>
      <c r="G75" s="10">
        <v>-84.1</v>
      </c>
      <c r="H75" s="1"/>
      <c r="I75" t="str">
        <f t="shared" si="4"/>
        <v>10068</v>
      </c>
      <c r="J75" s="11">
        <f t="shared" si="5"/>
        <v>-84.1</v>
      </c>
    </row>
    <row r="76" spans="1:10" outlineLevel="1" x14ac:dyDescent="0.2">
      <c r="A76" s="2"/>
      <c r="B76" s="5" t="s">
        <v>39</v>
      </c>
      <c r="C76" s="5" t="s">
        <v>140</v>
      </c>
      <c r="D76" s="5" t="s">
        <v>46</v>
      </c>
      <c r="E76" s="5" t="s">
        <v>139</v>
      </c>
      <c r="F76" s="5" t="s">
        <v>47</v>
      </c>
      <c r="G76" s="11">
        <v>-84.1</v>
      </c>
      <c r="H76" s="3"/>
      <c r="I76" t="str">
        <f t="shared" si="4"/>
        <v xml:space="preserve"> </v>
      </c>
      <c r="J76" s="11" t="str">
        <f t="shared" si="5"/>
        <v xml:space="preserve"> </v>
      </c>
    </row>
    <row r="77" spans="1:10" x14ac:dyDescent="0.2">
      <c r="A77" s="27" t="s">
        <v>22</v>
      </c>
      <c r="B77" s="27"/>
      <c r="C77" s="2" t="s">
        <v>22</v>
      </c>
      <c r="D77" s="2" t="s">
        <v>0</v>
      </c>
      <c r="E77" s="2" t="s">
        <v>0</v>
      </c>
      <c r="F77" s="2" t="s">
        <v>0</v>
      </c>
      <c r="G77" s="10">
        <v>-35495.370000000003</v>
      </c>
      <c r="H77" s="1"/>
      <c r="I77" t="str">
        <f t="shared" si="4"/>
        <v>10071</v>
      </c>
      <c r="J77" s="11">
        <f t="shared" si="5"/>
        <v>-35495.370000000003</v>
      </c>
    </row>
    <row r="78" spans="1:10" outlineLevel="1" x14ac:dyDescent="0.2">
      <c r="A78" s="2"/>
      <c r="B78" s="5" t="s">
        <v>39</v>
      </c>
      <c r="C78" s="5" t="s">
        <v>22</v>
      </c>
      <c r="D78" s="5" t="s">
        <v>42</v>
      </c>
      <c r="E78" s="5" t="s">
        <v>102</v>
      </c>
      <c r="F78" s="5" t="s">
        <v>43</v>
      </c>
      <c r="G78" s="11">
        <v>-11272.57</v>
      </c>
      <c r="H78" s="3"/>
      <c r="I78" t="str">
        <f t="shared" si="4"/>
        <v xml:space="preserve"> </v>
      </c>
      <c r="J78" s="11" t="str">
        <f t="shared" si="5"/>
        <v xml:space="preserve"> </v>
      </c>
    </row>
    <row r="79" spans="1:10" outlineLevel="1" x14ac:dyDescent="0.2">
      <c r="A79" s="2"/>
      <c r="B79" s="5" t="s">
        <v>39</v>
      </c>
      <c r="C79" s="5" t="s">
        <v>22</v>
      </c>
      <c r="D79" s="5" t="s">
        <v>50</v>
      </c>
      <c r="E79" s="5" t="s">
        <v>103</v>
      </c>
      <c r="F79" s="5" t="s">
        <v>51</v>
      </c>
      <c r="G79" s="11">
        <v>-23747.8</v>
      </c>
      <c r="H79" s="3"/>
      <c r="I79" t="str">
        <f t="shared" si="4"/>
        <v xml:space="preserve"> </v>
      </c>
      <c r="J79" s="11" t="str">
        <f t="shared" si="5"/>
        <v xml:space="preserve"> </v>
      </c>
    </row>
    <row r="80" spans="1:10" outlineLevel="1" x14ac:dyDescent="0.2">
      <c r="A80" s="2"/>
      <c r="B80" s="5" t="s">
        <v>39</v>
      </c>
      <c r="C80" s="5" t="s">
        <v>22</v>
      </c>
      <c r="D80" s="5" t="s">
        <v>46</v>
      </c>
      <c r="E80" s="5" t="s">
        <v>104</v>
      </c>
      <c r="F80" s="5" t="s">
        <v>47</v>
      </c>
      <c r="G80" s="11">
        <v>-475</v>
      </c>
      <c r="H80" s="3"/>
      <c r="I80" t="str">
        <f t="shared" si="4"/>
        <v xml:space="preserve"> </v>
      </c>
      <c r="J80" s="11" t="str">
        <f t="shared" si="5"/>
        <v xml:space="preserve"> </v>
      </c>
    </row>
    <row r="81" spans="1:10" x14ac:dyDescent="0.2">
      <c r="A81" s="27" t="s">
        <v>23</v>
      </c>
      <c r="B81" s="27"/>
      <c r="C81" s="2" t="s">
        <v>23</v>
      </c>
      <c r="D81" s="2" t="s">
        <v>0</v>
      </c>
      <c r="E81" s="2" t="s">
        <v>0</v>
      </c>
      <c r="F81" s="2" t="s">
        <v>0</v>
      </c>
      <c r="G81" s="10">
        <v>-100480.83</v>
      </c>
      <c r="H81" s="1"/>
      <c r="I81" t="str">
        <f t="shared" si="4"/>
        <v>10075</v>
      </c>
      <c r="J81" s="11">
        <f t="shared" si="5"/>
        <v>-100480.83</v>
      </c>
    </row>
    <row r="82" spans="1:10" outlineLevel="1" x14ac:dyDescent="0.2">
      <c r="A82" s="2"/>
      <c r="B82" s="5" t="s">
        <v>39</v>
      </c>
      <c r="C82" s="5" t="s">
        <v>23</v>
      </c>
      <c r="D82" s="5" t="s">
        <v>42</v>
      </c>
      <c r="E82" s="5" t="s">
        <v>105</v>
      </c>
      <c r="F82" s="5" t="s">
        <v>43</v>
      </c>
      <c r="G82" s="11">
        <v>-90932.28</v>
      </c>
      <c r="H82" s="3"/>
      <c r="I82" t="str">
        <f t="shared" si="4"/>
        <v xml:space="preserve"> </v>
      </c>
      <c r="J82" s="11" t="str">
        <f t="shared" si="5"/>
        <v xml:space="preserve"> </v>
      </c>
    </row>
    <row r="83" spans="1:10" outlineLevel="1" x14ac:dyDescent="0.2">
      <c r="A83" s="2"/>
      <c r="B83" s="5" t="s">
        <v>39</v>
      </c>
      <c r="C83" s="5" t="s">
        <v>23</v>
      </c>
      <c r="D83" s="5" t="s">
        <v>50</v>
      </c>
      <c r="E83" s="5" t="s">
        <v>106</v>
      </c>
      <c r="F83" s="5" t="s">
        <v>51</v>
      </c>
      <c r="G83" s="11">
        <v>-6566.3</v>
      </c>
      <c r="H83" s="3"/>
      <c r="I83" t="str">
        <f t="shared" si="4"/>
        <v xml:space="preserve"> </v>
      </c>
      <c r="J83" s="11" t="str">
        <f t="shared" si="5"/>
        <v xml:space="preserve"> </v>
      </c>
    </row>
    <row r="84" spans="1:10" outlineLevel="1" x14ac:dyDescent="0.2">
      <c r="A84" s="2"/>
      <c r="B84" s="5" t="s">
        <v>39</v>
      </c>
      <c r="C84" s="5" t="s">
        <v>23</v>
      </c>
      <c r="D84" s="5" t="s">
        <v>46</v>
      </c>
      <c r="E84" s="5" t="s">
        <v>107</v>
      </c>
      <c r="F84" s="5" t="s">
        <v>47</v>
      </c>
      <c r="G84" s="11">
        <v>-2982.25</v>
      </c>
      <c r="H84" s="3"/>
      <c r="I84" t="str">
        <f t="shared" si="4"/>
        <v xml:space="preserve"> </v>
      </c>
      <c r="J84" s="11" t="str">
        <f t="shared" si="5"/>
        <v xml:space="preserve"> </v>
      </c>
    </row>
    <row r="85" spans="1:10" x14ac:dyDescent="0.2">
      <c r="A85" s="27" t="s">
        <v>24</v>
      </c>
      <c r="B85" s="27"/>
      <c r="C85" s="2" t="s">
        <v>24</v>
      </c>
      <c r="D85" s="2" t="s">
        <v>0</v>
      </c>
      <c r="E85" s="2" t="s">
        <v>0</v>
      </c>
      <c r="F85" s="2" t="s">
        <v>0</v>
      </c>
      <c r="G85" s="10">
        <v>-418511.18</v>
      </c>
      <c r="H85" s="1"/>
      <c r="I85" t="str">
        <f t="shared" si="4"/>
        <v>10076</v>
      </c>
      <c r="J85" s="11">
        <f t="shared" si="5"/>
        <v>-418511.18</v>
      </c>
    </row>
    <row r="86" spans="1:10" outlineLevel="1" x14ac:dyDescent="0.2">
      <c r="A86" s="2"/>
      <c r="B86" s="5" t="s">
        <v>39</v>
      </c>
      <c r="C86" s="5" t="s">
        <v>24</v>
      </c>
      <c r="D86" s="5" t="s">
        <v>42</v>
      </c>
      <c r="E86" s="5" t="s">
        <v>108</v>
      </c>
      <c r="F86" s="5" t="s">
        <v>43</v>
      </c>
      <c r="G86" s="11">
        <v>-387299.08</v>
      </c>
      <c r="H86" s="3"/>
      <c r="I86" t="str">
        <f t="shared" si="4"/>
        <v xml:space="preserve"> </v>
      </c>
      <c r="J86" s="11" t="str">
        <f t="shared" si="5"/>
        <v xml:space="preserve"> </v>
      </c>
    </row>
    <row r="87" spans="1:10" outlineLevel="1" x14ac:dyDescent="0.2">
      <c r="A87" s="2"/>
      <c r="B87" s="5" t="s">
        <v>39</v>
      </c>
      <c r="C87" s="5" t="s">
        <v>24</v>
      </c>
      <c r="D87" s="5" t="s">
        <v>50</v>
      </c>
      <c r="E87" s="5" t="s">
        <v>109</v>
      </c>
      <c r="F87" s="5" t="s">
        <v>51</v>
      </c>
      <c r="G87" s="11">
        <v>-23561.97</v>
      </c>
      <c r="H87" s="3"/>
      <c r="I87" t="str">
        <f t="shared" si="4"/>
        <v xml:space="preserve"> </v>
      </c>
      <c r="J87" s="11" t="str">
        <f t="shared" si="5"/>
        <v xml:space="preserve"> </v>
      </c>
    </row>
    <row r="88" spans="1:10" outlineLevel="1" x14ac:dyDescent="0.2">
      <c r="A88" s="2"/>
      <c r="B88" s="5" t="s">
        <v>39</v>
      </c>
      <c r="C88" s="5" t="s">
        <v>24</v>
      </c>
      <c r="D88" s="5" t="s">
        <v>46</v>
      </c>
      <c r="E88" s="5" t="s">
        <v>110</v>
      </c>
      <c r="F88" s="5" t="s">
        <v>47</v>
      </c>
      <c r="G88" s="11">
        <v>-7650.13</v>
      </c>
      <c r="H88" s="3"/>
      <c r="I88" t="str">
        <f t="shared" si="4"/>
        <v xml:space="preserve"> </v>
      </c>
      <c r="J88" s="11" t="str">
        <f t="shared" si="5"/>
        <v xml:space="preserve"> </v>
      </c>
    </row>
    <row r="89" spans="1:10" x14ac:dyDescent="0.2">
      <c r="A89" s="27" t="s">
        <v>25</v>
      </c>
      <c r="B89" s="27"/>
      <c r="C89" s="2" t="s">
        <v>25</v>
      </c>
      <c r="D89" s="2" t="s">
        <v>0</v>
      </c>
      <c r="E89" s="2" t="s">
        <v>0</v>
      </c>
      <c r="F89" s="2" t="s">
        <v>0</v>
      </c>
      <c r="G89" s="10">
        <v>-667778.84</v>
      </c>
      <c r="H89" s="1"/>
      <c r="I89" t="str">
        <f t="shared" si="4"/>
        <v>10078</v>
      </c>
      <c r="J89" s="11">
        <f t="shared" si="5"/>
        <v>-667778.84</v>
      </c>
    </row>
    <row r="90" spans="1:10" outlineLevel="1" x14ac:dyDescent="0.2">
      <c r="A90" s="2"/>
      <c r="B90" s="5" t="s">
        <v>39</v>
      </c>
      <c r="C90" s="5" t="s">
        <v>25</v>
      </c>
      <c r="D90" s="5" t="s">
        <v>42</v>
      </c>
      <c r="E90" s="5" t="s">
        <v>112</v>
      </c>
      <c r="F90" s="5" t="s">
        <v>43</v>
      </c>
      <c r="G90" s="11">
        <v>-546851.5</v>
      </c>
      <c r="H90" s="3"/>
      <c r="I90" t="str">
        <f t="shared" si="4"/>
        <v xml:space="preserve"> </v>
      </c>
      <c r="J90" s="11" t="str">
        <f t="shared" si="5"/>
        <v xml:space="preserve"> </v>
      </c>
    </row>
    <row r="91" spans="1:10" outlineLevel="1" x14ac:dyDescent="0.2">
      <c r="A91" s="2"/>
      <c r="B91" s="5" t="s">
        <v>39</v>
      </c>
      <c r="C91" s="5" t="s">
        <v>25</v>
      </c>
      <c r="D91" s="5" t="s">
        <v>50</v>
      </c>
      <c r="E91" s="5" t="s">
        <v>113</v>
      </c>
      <c r="F91" s="5" t="s">
        <v>51</v>
      </c>
      <c r="G91" s="11">
        <v>-109849.34</v>
      </c>
      <c r="H91" s="3"/>
      <c r="I91" t="str">
        <f t="shared" si="4"/>
        <v xml:space="preserve"> </v>
      </c>
      <c r="J91" s="11" t="str">
        <f t="shared" si="5"/>
        <v xml:space="preserve"> </v>
      </c>
    </row>
    <row r="92" spans="1:10" outlineLevel="1" x14ac:dyDescent="0.2">
      <c r="A92" s="2"/>
      <c r="B92" s="5" t="s">
        <v>39</v>
      </c>
      <c r="C92" s="5" t="s">
        <v>25</v>
      </c>
      <c r="D92" s="5" t="s">
        <v>46</v>
      </c>
      <c r="E92" s="5" t="s">
        <v>114</v>
      </c>
      <c r="F92" s="5" t="s">
        <v>47</v>
      </c>
      <c r="G92" s="11">
        <v>-11078</v>
      </c>
      <c r="H92" s="3"/>
      <c r="I92" t="str">
        <f t="shared" si="4"/>
        <v xml:space="preserve"> </v>
      </c>
      <c r="J92" s="11" t="str">
        <f t="shared" si="5"/>
        <v xml:space="preserve"> </v>
      </c>
    </row>
    <row r="93" spans="1:10" x14ac:dyDescent="0.2">
      <c r="A93" s="27" t="s">
        <v>26</v>
      </c>
      <c r="B93" s="27"/>
      <c r="C93" s="2" t="s">
        <v>26</v>
      </c>
      <c r="D93" s="2" t="s">
        <v>0</v>
      </c>
      <c r="E93" s="2" t="s">
        <v>0</v>
      </c>
      <c r="F93" s="2" t="s">
        <v>0</v>
      </c>
      <c r="G93" s="10">
        <v>-15645.09</v>
      </c>
      <c r="H93" s="1"/>
      <c r="I93" t="str">
        <f t="shared" si="4"/>
        <v>10079</v>
      </c>
      <c r="J93" s="11">
        <f t="shared" si="5"/>
        <v>-15645.09</v>
      </c>
    </row>
    <row r="94" spans="1:10" outlineLevel="1" x14ac:dyDescent="0.2">
      <c r="A94" s="2"/>
      <c r="B94" s="5" t="s">
        <v>39</v>
      </c>
      <c r="C94" s="5" t="s">
        <v>26</v>
      </c>
      <c r="D94" s="5" t="s">
        <v>42</v>
      </c>
      <c r="E94" s="5" t="s">
        <v>115</v>
      </c>
      <c r="F94" s="5" t="s">
        <v>43</v>
      </c>
      <c r="G94" s="11">
        <v>-14643.42</v>
      </c>
      <c r="H94" s="3"/>
      <c r="I94" t="str">
        <f t="shared" si="4"/>
        <v xml:space="preserve"> </v>
      </c>
      <c r="J94" s="11" t="str">
        <f t="shared" si="5"/>
        <v xml:space="preserve"> </v>
      </c>
    </row>
    <row r="95" spans="1:10" outlineLevel="1" x14ac:dyDescent="0.2">
      <c r="A95" s="2"/>
      <c r="B95" s="5" t="s">
        <v>39</v>
      </c>
      <c r="C95" s="5" t="s">
        <v>26</v>
      </c>
      <c r="D95" s="5" t="s">
        <v>50</v>
      </c>
      <c r="E95" s="5" t="s">
        <v>157</v>
      </c>
      <c r="F95" s="5" t="s">
        <v>51</v>
      </c>
      <c r="G95" s="11">
        <v>-166.67</v>
      </c>
      <c r="H95" s="3"/>
      <c r="I95" t="str">
        <f t="shared" si="4"/>
        <v xml:space="preserve"> </v>
      </c>
      <c r="J95" s="11" t="str">
        <f t="shared" si="5"/>
        <v xml:space="preserve"> </v>
      </c>
    </row>
    <row r="96" spans="1:10" outlineLevel="1" x14ac:dyDescent="0.2">
      <c r="A96" s="2"/>
      <c r="B96" s="5" t="s">
        <v>39</v>
      </c>
      <c r="C96" s="5" t="s">
        <v>26</v>
      </c>
      <c r="D96" s="5" t="s">
        <v>46</v>
      </c>
      <c r="E96" s="5" t="s">
        <v>116</v>
      </c>
      <c r="F96" s="5" t="s">
        <v>47</v>
      </c>
      <c r="G96" s="11">
        <v>-835</v>
      </c>
      <c r="H96" s="3"/>
      <c r="I96" t="str">
        <f t="shared" si="4"/>
        <v xml:space="preserve"> </v>
      </c>
      <c r="J96" s="11" t="str">
        <f t="shared" si="5"/>
        <v xml:space="preserve"> </v>
      </c>
    </row>
    <row r="97" spans="1:10" x14ac:dyDescent="0.2">
      <c r="A97" s="27" t="s">
        <v>27</v>
      </c>
      <c r="B97" s="27"/>
      <c r="C97" s="2" t="s">
        <v>27</v>
      </c>
      <c r="D97" s="2" t="s">
        <v>0</v>
      </c>
      <c r="E97" s="2" t="s">
        <v>0</v>
      </c>
      <c r="F97" s="2" t="s">
        <v>0</v>
      </c>
      <c r="G97" s="10">
        <v>-51649.23</v>
      </c>
      <c r="H97" s="1"/>
      <c r="I97" t="str">
        <f t="shared" si="4"/>
        <v>10080</v>
      </c>
      <c r="J97" s="11">
        <f t="shared" si="5"/>
        <v>-51649.23</v>
      </c>
    </row>
    <row r="98" spans="1:10" outlineLevel="1" x14ac:dyDescent="0.2">
      <c r="A98" s="2"/>
      <c r="B98" s="5" t="s">
        <v>39</v>
      </c>
      <c r="C98" s="5" t="s">
        <v>27</v>
      </c>
      <c r="D98" s="5" t="s">
        <v>42</v>
      </c>
      <c r="E98" s="5" t="s">
        <v>117</v>
      </c>
      <c r="F98" s="5" t="s">
        <v>43</v>
      </c>
      <c r="G98" s="11">
        <v>-48622.23</v>
      </c>
      <c r="H98" s="3"/>
      <c r="I98" t="str">
        <f t="shared" si="4"/>
        <v xml:space="preserve"> </v>
      </c>
      <c r="J98" s="11" t="str">
        <f t="shared" si="5"/>
        <v xml:space="preserve"> </v>
      </c>
    </row>
    <row r="99" spans="1:10" outlineLevel="1" x14ac:dyDescent="0.2">
      <c r="A99" s="2"/>
      <c r="B99" s="5" t="s">
        <v>39</v>
      </c>
      <c r="C99" s="5" t="s">
        <v>27</v>
      </c>
      <c r="D99" s="5" t="s">
        <v>46</v>
      </c>
      <c r="E99" s="5" t="s">
        <v>118</v>
      </c>
      <c r="F99" s="5" t="s">
        <v>47</v>
      </c>
      <c r="G99" s="11">
        <v>-3027</v>
      </c>
      <c r="H99" s="3"/>
      <c r="I99" t="str">
        <f t="shared" si="4"/>
        <v xml:space="preserve"> </v>
      </c>
      <c r="J99" s="11" t="str">
        <f t="shared" si="5"/>
        <v xml:space="preserve"> </v>
      </c>
    </row>
    <row r="100" spans="1:10" x14ac:dyDescent="0.2">
      <c r="A100" s="27" t="s">
        <v>28</v>
      </c>
      <c r="B100" s="27"/>
      <c r="C100" s="2" t="s">
        <v>28</v>
      </c>
      <c r="D100" s="2" t="s">
        <v>0</v>
      </c>
      <c r="E100" s="2" t="s">
        <v>0</v>
      </c>
      <c r="F100" s="2" t="s">
        <v>0</v>
      </c>
      <c r="G100" s="10">
        <v>-126295.52</v>
      </c>
      <c r="H100" s="1"/>
      <c r="I100" t="str">
        <f t="shared" si="4"/>
        <v>10084</v>
      </c>
      <c r="J100" s="11">
        <f t="shared" si="5"/>
        <v>-126295.52</v>
      </c>
    </row>
    <row r="101" spans="1:10" outlineLevel="1" x14ac:dyDescent="0.2">
      <c r="A101" s="2"/>
      <c r="B101" s="5" t="s">
        <v>39</v>
      </c>
      <c r="C101" s="5" t="s">
        <v>28</v>
      </c>
      <c r="D101" s="5" t="s">
        <v>42</v>
      </c>
      <c r="E101" s="5" t="s">
        <v>119</v>
      </c>
      <c r="F101" s="5" t="s">
        <v>43</v>
      </c>
      <c r="G101" s="11">
        <v>-119736.52</v>
      </c>
      <c r="H101" s="3"/>
      <c r="I101" t="str">
        <f t="shared" si="4"/>
        <v xml:space="preserve"> </v>
      </c>
      <c r="J101" s="11" t="str">
        <f t="shared" si="5"/>
        <v xml:space="preserve"> </v>
      </c>
    </row>
    <row r="102" spans="1:10" outlineLevel="1" x14ac:dyDescent="0.2">
      <c r="A102" s="2"/>
      <c r="B102" s="5" t="s">
        <v>39</v>
      </c>
      <c r="C102" s="5" t="s">
        <v>28</v>
      </c>
      <c r="D102" s="5" t="s">
        <v>46</v>
      </c>
      <c r="E102" s="5" t="s">
        <v>120</v>
      </c>
      <c r="F102" s="5" t="s">
        <v>47</v>
      </c>
      <c r="G102" s="11">
        <v>-6559</v>
      </c>
      <c r="H102" s="3"/>
      <c r="I102" t="str">
        <f t="shared" si="4"/>
        <v xml:space="preserve"> </v>
      </c>
      <c r="J102" s="11" t="str">
        <f t="shared" si="5"/>
        <v xml:space="preserve"> </v>
      </c>
    </row>
    <row r="103" spans="1:10" x14ac:dyDescent="0.2">
      <c r="A103" s="27" t="s">
        <v>29</v>
      </c>
      <c r="B103" s="27"/>
      <c r="C103" s="2" t="s">
        <v>29</v>
      </c>
      <c r="D103" s="2" t="s">
        <v>0</v>
      </c>
      <c r="E103" s="2" t="s">
        <v>0</v>
      </c>
      <c r="F103" s="2" t="s">
        <v>0</v>
      </c>
      <c r="G103" s="10">
        <v>-89920.34</v>
      </c>
      <c r="H103" s="1"/>
      <c r="I103" t="str">
        <f t="shared" si="4"/>
        <v>10085</v>
      </c>
      <c r="J103" s="11">
        <f t="shared" si="5"/>
        <v>-89920.34</v>
      </c>
    </row>
    <row r="104" spans="1:10" outlineLevel="1" x14ac:dyDescent="0.2">
      <c r="A104" s="2"/>
      <c r="B104" s="5" t="s">
        <v>39</v>
      </c>
      <c r="C104" s="5" t="s">
        <v>29</v>
      </c>
      <c r="D104" s="5" t="s">
        <v>42</v>
      </c>
      <c r="E104" s="5" t="s">
        <v>121</v>
      </c>
      <c r="F104" s="5" t="s">
        <v>43</v>
      </c>
      <c r="G104" s="11">
        <v>-83828.850000000006</v>
      </c>
      <c r="H104" s="3"/>
      <c r="I104" t="str">
        <f t="shared" si="4"/>
        <v xml:space="preserve"> </v>
      </c>
      <c r="J104" s="11" t="str">
        <f t="shared" si="5"/>
        <v xml:space="preserve"> </v>
      </c>
    </row>
    <row r="105" spans="1:10" outlineLevel="1" x14ac:dyDescent="0.2">
      <c r="A105" s="2"/>
      <c r="B105" s="5" t="s">
        <v>39</v>
      </c>
      <c r="C105" s="5" t="s">
        <v>29</v>
      </c>
      <c r="D105" s="5" t="s">
        <v>50</v>
      </c>
      <c r="E105" s="5" t="s">
        <v>122</v>
      </c>
      <c r="F105" s="5" t="s">
        <v>51</v>
      </c>
      <c r="G105" s="11">
        <v>-4231.49</v>
      </c>
      <c r="H105" s="3"/>
      <c r="I105" t="str">
        <f t="shared" si="4"/>
        <v xml:space="preserve"> </v>
      </c>
      <c r="J105" s="11" t="str">
        <f t="shared" si="5"/>
        <v xml:space="preserve"> </v>
      </c>
    </row>
    <row r="106" spans="1:10" outlineLevel="1" x14ac:dyDescent="0.2">
      <c r="A106" s="2"/>
      <c r="B106" s="5" t="s">
        <v>39</v>
      </c>
      <c r="C106" s="5" t="s">
        <v>29</v>
      </c>
      <c r="D106" s="5" t="s">
        <v>46</v>
      </c>
      <c r="E106" s="5" t="s">
        <v>123</v>
      </c>
      <c r="F106" s="5" t="s">
        <v>47</v>
      </c>
      <c r="G106" s="11">
        <v>-1860</v>
      </c>
      <c r="H106" s="3"/>
      <c r="I106" t="str">
        <f t="shared" si="4"/>
        <v xml:space="preserve"> </v>
      </c>
      <c r="J106" s="11" t="str">
        <f t="shared" si="5"/>
        <v xml:space="preserve"> </v>
      </c>
    </row>
    <row r="107" spans="1:10" x14ac:dyDescent="0.2">
      <c r="A107" s="27" t="s">
        <v>133</v>
      </c>
      <c r="B107" s="27"/>
      <c r="C107" s="2" t="s">
        <v>133</v>
      </c>
      <c r="D107" s="2" t="s">
        <v>0</v>
      </c>
      <c r="E107" s="2" t="s">
        <v>0</v>
      </c>
      <c r="F107" s="2" t="s">
        <v>0</v>
      </c>
      <c r="G107" s="10">
        <v>-824</v>
      </c>
      <c r="H107" s="1"/>
      <c r="I107" t="str">
        <f t="shared" si="4"/>
        <v>10107</v>
      </c>
      <c r="J107" s="11">
        <f t="shared" si="5"/>
        <v>-824</v>
      </c>
    </row>
    <row r="108" spans="1:10" outlineLevel="1" x14ac:dyDescent="0.2">
      <c r="A108" s="2"/>
      <c r="B108" s="5" t="s">
        <v>39</v>
      </c>
      <c r="C108" s="5" t="s">
        <v>133</v>
      </c>
      <c r="D108" s="5" t="s">
        <v>46</v>
      </c>
      <c r="E108" s="5" t="s">
        <v>132</v>
      </c>
      <c r="F108" s="5" t="s">
        <v>47</v>
      </c>
      <c r="G108" s="11">
        <v>-824</v>
      </c>
      <c r="H108" s="3"/>
      <c r="I108" t="str">
        <f t="shared" si="4"/>
        <v xml:space="preserve"> </v>
      </c>
      <c r="J108" s="11" t="str">
        <f t="shared" si="5"/>
        <v xml:space="preserve"> </v>
      </c>
    </row>
    <row r="109" spans="1:10" x14ac:dyDescent="0.2">
      <c r="A109" s="27" t="s">
        <v>30</v>
      </c>
      <c r="B109" s="27"/>
      <c r="C109" s="2" t="s">
        <v>30</v>
      </c>
      <c r="D109" s="2" t="s">
        <v>0</v>
      </c>
      <c r="E109" s="2" t="s">
        <v>0</v>
      </c>
      <c r="F109" s="2" t="s">
        <v>0</v>
      </c>
      <c r="G109" s="10">
        <v>-429531.44</v>
      </c>
      <c r="H109" s="1"/>
      <c r="I109" t="str">
        <f t="shared" si="4"/>
        <v>10117</v>
      </c>
      <c r="J109" s="11">
        <f t="shared" si="5"/>
        <v>-429531.44</v>
      </c>
    </row>
    <row r="110" spans="1:10" outlineLevel="1" x14ac:dyDescent="0.2">
      <c r="A110" s="2"/>
      <c r="B110" s="5" t="s">
        <v>39</v>
      </c>
      <c r="C110" s="5" t="s">
        <v>30</v>
      </c>
      <c r="D110" s="5" t="s">
        <v>42</v>
      </c>
      <c r="E110" s="5" t="s">
        <v>124</v>
      </c>
      <c r="F110" s="5" t="s">
        <v>43</v>
      </c>
      <c r="G110" s="11">
        <v>-423030.85</v>
      </c>
      <c r="H110" s="3"/>
      <c r="I110" t="str">
        <f t="shared" si="4"/>
        <v xml:space="preserve"> </v>
      </c>
      <c r="J110" s="11" t="str">
        <f t="shared" si="5"/>
        <v xml:space="preserve"> </v>
      </c>
    </row>
    <row r="111" spans="1:10" outlineLevel="1" x14ac:dyDescent="0.2">
      <c r="A111" s="2"/>
      <c r="B111" s="5" t="s">
        <v>39</v>
      </c>
      <c r="C111" s="5" t="s">
        <v>30</v>
      </c>
      <c r="D111" s="5" t="s">
        <v>46</v>
      </c>
      <c r="E111" s="5" t="s">
        <v>126</v>
      </c>
      <c r="F111" s="5" t="s">
        <v>47</v>
      </c>
      <c r="G111" s="11">
        <v>-6500.59</v>
      </c>
      <c r="H111" s="3"/>
      <c r="I111" t="str">
        <f t="shared" si="4"/>
        <v xml:space="preserve"> </v>
      </c>
      <c r="J111" s="11" t="str">
        <f t="shared" si="5"/>
        <v xml:space="preserve"> </v>
      </c>
    </row>
    <row r="112" spans="1:10" x14ac:dyDescent="0.2">
      <c r="A112" s="27" t="s">
        <v>31</v>
      </c>
      <c r="B112" s="27"/>
      <c r="C112" s="2" t="s">
        <v>31</v>
      </c>
      <c r="D112" s="2" t="s">
        <v>0</v>
      </c>
      <c r="E112" s="2" t="s">
        <v>0</v>
      </c>
      <c r="F112" s="2" t="s">
        <v>0</v>
      </c>
      <c r="G112" s="10">
        <v>-14492.81</v>
      </c>
      <c r="H112" s="1"/>
      <c r="I112" t="str">
        <f t="shared" si="4"/>
        <v>20099</v>
      </c>
      <c r="J112" s="11">
        <f t="shared" si="5"/>
        <v>-14492.81</v>
      </c>
    </row>
    <row r="113" spans="1:12" outlineLevel="1" x14ac:dyDescent="0.2">
      <c r="A113" s="2"/>
      <c r="B113" s="5" t="s">
        <v>39</v>
      </c>
      <c r="C113" s="5" t="s">
        <v>31</v>
      </c>
      <c r="D113" s="5" t="s">
        <v>42</v>
      </c>
      <c r="E113" s="5" t="s">
        <v>127</v>
      </c>
      <c r="F113" s="5" t="s">
        <v>43</v>
      </c>
      <c r="G113" s="11">
        <v>-13413.81</v>
      </c>
      <c r="H113" s="3"/>
      <c r="I113" t="str">
        <f t="shared" si="4"/>
        <v xml:space="preserve"> </v>
      </c>
      <c r="J113" s="11" t="str">
        <f t="shared" si="5"/>
        <v xml:space="preserve"> </v>
      </c>
    </row>
    <row r="114" spans="1:12" outlineLevel="1" x14ac:dyDescent="0.2">
      <c r="A114" s="2"/>
      <c r="B114" s="5" t="s">
        <v>39</v>
      </c>
      <c r="C114" s="5" t="s">
        <v>31</v>
      </c>
      <c r="D114" s="5" t="s">
        <v>50</v>
      </c>
      <c r="E114" s="5" t="s">
        <v>128</v>
      </c>
      <c r="F114" s="5" t="s">
        <v>51</v>
      </c>
      <c r="G114" s="11">
        <v>-420</v>
      </c>
      <c r="H114" s="3"/>
      <c r="I114" t="str">
        <f t="shared" si="4"/>
        <v xml:space="preserve"> </v>
      </c>
      <c r="J114" s="11" t="str">
        <f t="shared" si="5"/>
        <v xml:space="preserve"> </v>
      </c>
    </row>
    <row r="115" spans="1:12" outlineLevel="1" x14ac:dyDescent="0.2">
      <c r="A115" s="2"/>
      <c r="B115" s="5" t="s">
        <v>39</v>
      </c>
      <c r="C115" s="5" t="s">
        <v>31</v>
      </c>
      <c r="D115" s="5" t="s">
        <v>46</v>
      </c>
      <c r="E115" s="5" t="s">
        <v>129</v>
      </c>
      <c r="F115" s="5" t="s">
        <v>47</v>
      </c>
      <c r="G115" s="11">
        <v>-659</v>
      </c>
      <c r="H115" s="3"/>
      <c r="I115" t="str">
        <f t="shared" si="4"/>
        <v xml:space="preserve"> </v>
      </c>
      <c r="J115" s="11" t="str">
        <f t="shared" si="5"/>
        <v xml:space="preserve"> </v>
      </c>
    </row>
    <row r="116" spans="1:12" x14ac:dyDescent="0.2">
      <c r="A116" s="5"/>
      <c r="B116" s="5"/>
      <c r="C116" s="5"/>
      <c r="D116" s="5"/>
      <c r="E116" s="5"/>
      <c r="F116" s="5"/>
      <c r="G116" s="11"/>
    </row>
    <row r="117" spans="1:12" x14ac:dyDescent="0.2">
      <c r="A117" s="6"/>
      <c r="B117" s="6" t="s">
        <v>0</v>
      </c>
      <c r="C117" s="6" t="s">
        <v>0</v>
      </c>
      <c r="D117" s="6" t="s">
        <v>0</v>
      </c>
      <c r="E117" s="6" t="s">
        <v>0</v>
      </c>
      <c r="F117" s="6" t="s">
        <v>0</v>
      </c>
      <c r="G117" s="12">
        <v>-3587508.95</v>
      </c>
      <c r="I117" s="16">
        <f>G117/'CP inc 21-22'!$G$133</f>
        <v>1.1139037846993514</v>
      </c>
      <c r="K117" s="31">
        <f>'CP exp 22-23'!G369</f>
        <v>2000535.23</v>
      </c>
      <c r="L117" s="31">
        <f>G117+K117</f>
        <v>-1586973.7200000002</v>
      </c>
    </row>
    <row r="118" spans="1:12" x14ac:dyDescent="0.2">
      <c r="A118" s="5"/>
      <c r="B118" s="5"/>
      <c r="C118" s="5"/>
      <c r="D118" s="5"/>
      <c r="E118" s="5"/>
      <c r="F118" s="5"/>
      <c r="G118" s="11"/>
    </row>
    <row r="119" spans="1:12" x14ac:dyDescent="0.2">
      <c r="A119" s="5"/>
      <c r="B119" s="5"/>
      <c r="C119" s="5"/>
      <c r="D119" s="5"/>
      <c r="E119" s="5"/>
      <c r="F119" s="5"/>
      <c r="G119" s="11"/>
    </row>
    <row r="120" spans="1:12" x14ac:dyDescent="0.2">
      <c r="A120" s="5"/>
      <c r="B120" s="5"/>
      <c r="C120" s="5"/>
      <c r="D120" s="5"/>
      <c r="E120" s="5"/>
      <c r="F120" s="5"/>
      <c r="G120" s="11"/>
    </row>
  </sheetData>
  <mergeCells count="33">
    <mergeCell ref="A1:J1"/>
    <mergeCell ref="A2:J2"/>
    <mergeCell ref="A3:J3"/>
    <mergeCell ref="A100:B100"/>
    <mergeCell ref="A103:B103"/>
    <mergeCell ref="A63:B63"/>
    <mergeCell ref="A68:B68"/>
    <mergeCell ref="A71:B71"/>
    <mergeCell ref="A75:B75"/>
    <mergeCell ref="A109:B109"/>
    <mergeCell ref="A112:B112"/>
    <mergeCell ref="A81:B81"/>
    <mergeCell ref="A85:B85"/>
    <mergeCell ref="A89:B89"/>
    <mergeCell ref="A93:B93"/>
    <mergeCell ref="A97:B97"/>
    <mergeCell ref="A107:B107"/>
    <mergeCell ref="A77:B77"/>
    <mergeCell ref="A48:B48"/>
    <mergeCell ref="A50:B50"/>
    <mergeCell ref="A53:B53"/>
    <mergeCell ref="A56:B56"/>
    <mergeCell ref="A59:B59"/>
    <mergeCell ref="A7:B7"/>
    <mergeCell ref="A13:B13"/>
    <mergeCell ref="A18:B18"/>
    <mergeCell ref="A22:B22"/>
    <mergeCell ref="A25:B25"/>
    <mergeCell ref="A29:B29"/>
    <mergeCell ref="A33:B33"/>
    <mergeCell ref="A36:B36"/>
    <mergeCell ref="A39:B39"/>
    <mergeCell ref="A44:B44"/>
  </mergeCells>
  <conditionalFormatting sqref="G7:G117">
    <cfRule type="cellIs" dxfId="3" priority="1" operator="greaterThan">
      <formula>0</formula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C86CB-BEBB-4529-8761-4E2A90B8095F}">
  <sheetPr>
    <outlinePr summaryBelow="0"/>
  </sheetPr>
  <dimension ref="A1:L136"/>
  <sheetViews>
    <sheetView zoomScale="80" zoomScaleNormal="80" workbookViewId="0">
      <pane ySplit="6" topLeftCell="A95" activePane="bottomLeft" state="frozen"/>
      <selection pane="bottomLeft" activeCell="I7" sqref="I7:J131"/>
    </sheetView>
  </sheetViews>
  <sheetFormatPr defaultRowHeight="12.75" outlineLevelRow="1" x14ac:dyDescent="0.2"/>
  <cols>
    <col min="1" max="1" width="1.7109375" customWidth="1"/>
    <col min="2" max="4" width="9.28515625" customWidth="1"/>
    <col min="5" max="5" width="54.140625" bestFit="1" customWidth="1"/>
    <col min="6" max="6" width="16.85546875" customWidth="1"/>
    <col min="7" max="7" width="14.7109375" style="7" customWidth="1"/>
    <col min="8" max="8" width="0" hidden="1" customWidth="1"/>
    <col min="10" max="10" width="11.5703125" bestFit="1" customWidth="1"/>
    <col min="11" max="11" width="13" bestFit="1" customWidth="1"/>
    <col min="12" max="12" width="12.140625" bestFit="1" customWidth="1"/>
  </cols>
  <sheetData>
    <row r="1" spans="1:12" ht="19.149999999999999" customHeight="1" x14ac:dyDescent="0.25">
      <c r="A1" s="23" t="s">
        <v>54</v>
      </c>
      <c r="B1" s="24"/>
      <c r="C1" s="24"/>
      <c r="D1" s="25"/>
      <c r="E1" s="25"/>
      <c r="F1" s="25"/>
      <c r="G1" s="25"/>
      <c r="H1" s="25"/>
      <c r="I1" s="25"/>
      <c r="J1" s="25"/>
    </row>
    <row r="2" spans="1:12" x14ac:dyDescent="0.2">
      <c r="A2" s="25" t="s">
        <v>833</v>
      </c>
      <c r="B2" s="24"/>
      <c r="C2" s="24"/>
      <c r="D2" s="25"/>
      <c r="E2" s="25"/>
      <c r="F2" s="25"/>
      <c r="G2" s="25"/>
      <c r="H2" s="25"/>
      <c r="I2" s="25"/>
      <c r="J2" s="25"/>
    </row>
    <row r="3" spans="1:12" x14ac:dyDescent="0.2">
      <c r="A3" s="25" t="s">
        <v>56</v>
      </c>
      <c r="B3" s="24"/>
      <c r="C3" s="24"/>
      <c r="D3" s="25"/>
      <c r="E3" s="25"/>
      <c r="F3" s="25"/>
      <c r="G3" s="25"/>
      <c r="H3" s="25"/>
      <c r="I3" s="25"/>
      <c r="J3" s="25"/>
    </row>
    <row r="4" spans="1:12" x14ac:dyDescent="0.2">
      <c r="A4" s="1"/>
      <c r="B4" s="1"/>
      <c r="C4" s="1"/>
    </row>
    <row r="5" spans="1:12" ht="33.75" hidden="1" x14ac:dyDescent="0.2">
      <c r="A5" s="4"/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8" t="s">
        <v>37</v>
      </c>
      <c r="H5" s="3" t="s">
        <v>38</v>
      </c>
    </row>
    <row r="6" spans="1:12" ht="25.5" x14ac:dyDescent="0.2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9" t="s">
        <v>6</v>
      </c>
      <c r="K6" s="29" t="s">
        <v>830</v>
      </c>
      <c r="L6" s="29" t="s">
        <v>827</v>
      </c>
    </row>
    <row r="7" spans="1:12" x14ac:dyDescent="0.2">
      <c r="A7" s="27" t="s">
        <v>7</v>
      </c>
      <c r="B7" s="27"/>
      <c r="C7" s="2" t="s">
        <v>7</v>
      </c>
      <c r="D7" s="2" t="s">
        <v>0</v>
      </c>
      <c r="E7" s="2" t="s">
        <v>0</v>
      </c>
      <c r="F7" s="2" t="s">
        <v>0</v>
      </c>
      <c r="G7" s="10">
        <v>-15630.5</v>
      </c>
      <c r="H7" s="1"/>
      <c r="I7" t="str">
        <f>IF(D7=$J$6,A7," ")</f>
        <v>10000</v>
      </c>
      <c r="J7" s="11">
        <f>IF(D7=$J$6,G7," ")</f>
        <v>-15630.5</v>
      </c>
    </row>
    <row r="8" spans="1:12" outlineLevel="1" x14ac:dyDescent="0.2">
      <c r="A8" s="2"/>
      <c r="B8" s="5" t="s">
        <v>39</v>
      </c>
      <c r="C8" s="5" t="s">
        <v>7</v>
      </c>
      <c r="D8" s="5" t="s">
        <v>40</v>
      </c>
      <c r="E8" s="5" t="s">
        <v>57</v>
      </c>
      <c r="F8" s="5" t="s">
        <v>41</v>
      </c>
      <c r="G8" s="11">
        <v>0</v>
      </c>
      <c r="H8" s="3"/>
      <c r="I8" t="str">
        <f t="shared" ref="I8:I9" si="0">IF(D8=$J$6,A8," ")</f>
        <v xml:space="preserve"> </v>
      </c>
      <c r="J8" s="11" t="str">
        <f t="shared" ref="J8:J9" si="1">IF(D8=$J$6,G8," ")</f>
        <v xml:space="preserve"> </v>
      </c>
    </row>
    <row r="9" spans="1:12" outlineLevel="1" x14ac:dyDescent="0.2">
      <c r="A9" s="2"/>
      <c r="B9" s="5" t="s">
        <v>39</v>
      </c>
      <c r="C9" s="5" t="s">
        <v>7</v>
      </c>
      <c r="D9" s="5" t="s">
        <v>42</v>
      </c>
      <c r="E9" s="5" t="s">
        <v>58</v>
      </c>
      <c r="F9" s="5" t="s">
        <v>43</v>
      </c>
      <c r="G9" s="11">
        <v>0</v>
      </c>
      <c r="H9" s="3"/>
      <c r="I9" t="str">
        <f t="shared" si="0"/>
        <v xml:space="preserve"> </v>
      </c>
      <c r="J9" s="11" t="str">
        <f t="shared" si="1"/>
        <v xml:space="preserve"> </v>
      </c>
    </row>
    <row r="10" spans="1:12" outlineLevel="1" x14ac:dyDescent="0.2">
      <c r="A10" s="2"/>
      <c r="B10" s="5" t="s">
        <v>39</v>
      </c>
      <c r="C10" s="5" t="s">
        <v>7</v>
      </c>
      <c r="D10" s="5" t="s">
        <v>50</v>
      </c>
      <c r="E10" s="5" t="s">
        <v>191</v>
      </c>
      <c r="F10" s="5" t="s">
        <v>51</v>
      </c>
      <c r="G10" s="11">
        <v>0</v>
      </c>
      <c r="H10" s="3"/>
      <c r="I10" t="str">
        <f t="shared" ref="I10:I73" si="2">IF(D10=$J$6,A10," ")</f>
        <v xml:space="preserve"> </v>
      </c>
      <c r="J10" s="11" t="str">
        <f t="shared" ref="J10:J73" si="3">IF(D10=$J$6,G10," ")</f>
        <v xml:space="preserve"> </v>
      </c>
    </row>
    <row r="11" spans="1:12" outlineLevel="1" x14ac:dyDescent="0.2">
      <c r="A11" s="2"/>
      <c r="B11" s="5" t="s">
        <v>39</v>
      </c>
      <c r="C11" s="5" t="s">
        <v>7</v>
      </c>
      <c r="D11" s="5" t="s">
        <v>44</v>
      </c>
      <c r="E11" s="5" t="s">
        <v>59</v>
      </c>
      <c r="F11" s="5" t="s">
        <v>45</v>
      </c>
      <c r="G11" s="11">
        <v>0</v>
      </c>
      <c r="H11" s="3"/>
      <c r="I11" t="str">
        <f t="shared" si="2"/>
        <v xml:space="preserve"> </v>
      </c>
      <c r="J11" s="11" t="str">
        <f t="shared" si="3"/>
        <v xml:space="preserve"> </v>
      </c>
    </row>
    <row r="12" spans="1:12" outlineLevel="1" x14ac:dyDescent="0.2">
      <c r="A12" s="2"/>
      <c r="B12" s="5" t="s">
        <v>39</v>
      </c>
      <c r="C12" s="5" t="s">
        <v>7</v>
      </c>
      <c r="D12" s="5" t="s">
        <v>162</v>
      </c>
      <c r="E12" s="5" t="s">
        <v>161</v>
      </c>
      <c r="F12" s="5" t="s">
        <v>160</v>
      </c>
      <c r="G12" s="11">
        <v>-212</v>
      </c>
      <c r="H12" s="3"/>
      <c r="I12" t="str">
        <f t="shared" si="2"/>
        <v xml:space="preserve"> </v>
      </c>
      <c r="J12" s="11" t="str">
        <f t="shared" si="3"/>
        <v xml:space="preserve"> </v>
      </c>
    </row>
    <row r="13" spans="1:12" outlineLevel="1" x14ac:dyDescent="0.2">
      <c r="A13" s="2"/>
      <c r="B13" s="5" t="s">
        <v>39</v>
      </c>
      <c r="C13" s="5" t="s">
        <v>7</v>
      </c>
      <c r="D13" s="5" t="s">
        <v>46</v>
      </c>
      <c r="E13" s="5" t="s">
        <v>60</v>
      </c>
      <c r="F13" s="5" t="s">
        <v>47</v>
      </c>
      <c r="G13" s="11">
        <v>-7418.5</v>
      </c>
      <c r="H13" s="3"/>
      <c r="I13" t="str">
        <f t="shared" si="2"/>
        <v xml:space="preserve"> </v>
      </c>
      <c r="J13" s="11" t="str">
        <f t="shared" si="3"/>
        <v xml:space="preserve"> </v>
      </c>
    </row>
    <row r="14" spans="1:12" outlineLevel="1" x14ac:dyDescent="0.2">
      <c r="A14" s="2"/>
      <c r="B14" s="5" t="s">
        <v>39</v>
      </c>
      <c r="C14" s="5" t="s">
        <v>7</v>
      </c>
      <c r="D14" s="5" t="s">
        <v>48</v>
      </c>
      <c r="E14" s="5" t="s">
        <v>61</v>
      </c>
      <c r="F14" s="5" t="s">
        <v>49</v>
      </c>
      <c r="G14" s="11">
        <v>0</v>
      </c>
      <c r="H14" s="3"/>
      <c r="I14" t="str">
        <f t="shared" si="2"/>
        <v xml:space="preserve"> </v>
      </c>
      <c r="J14" s="11" t="str">
        <f t="shared" si="3"/>
        <v xml:space="preserve"> </v>
      </c>
    </row>
    <row r="15" spans="1:12" outlineLevel="1" x14ac:dyDescent="0.2">
      <c r="A15" s="2"/>
      <c r="B15" s="5" t="s">
        <v>39</v>
      </c>
      <c r="C15" s="5" t="s">
        <v>7</v>
      </c>
      <c r="D15" s="5" t="s">
        <v>190</v>
      </c>
      <c r="E15" s="5" t="s">
        <v>189</v>
      </c>
      <c r="F15" s="5" t="s">
        <v>188</v>
      </c>
      <c r="G15" s="11">
        <v>-8000</v>
      </c>
      <c r="H15" s="3"/>
      <c r="I15" t="str">
        <f t="shared" si="2"/>
        <v xml:space="preserve"> </v>
      </c>
      <c r="J15" s="11" t="str">
        <f t="shared" si="3"/>
        <v xml:space="preserve"> </v>
      </c>
    </row>
    <row r="16" spans="1:12" x14ac:dyDescent="0.2">
      <c r="A16" s="27" t="s">
        <v>8</v>
      </c>
      <c r="B16" s="27"/>
      <c r="C16" s="2" t="s">
        <v>8</v>
      </c>
      <c r="D16" s="2" t="s">
        <v>0</v>
      </c>
      <c r="E16" s="2" t="s">
        <v>0</v>
      </c>
      <c r="F16" s="2" t="s">
        <v>0</v>
      </c>
      <c r="G16" s="10">
        <v>-356569.45</v>
      </c>
      <c r="H16" s="1"/>
      <c r="I16" t="str">
        <f t="shared" si="2"/>
        <v>10013</v>
      </c>
      <c r="J16" s="11">
        <f t="shared" si="3"/>
        <v>-356569.45</v>
      </c>
    </row>
    <row r="17" spans="1:10" outlineLevel="1" x14ac:dyDescent="0.2">
      <c r="A17" s="2"/>
      <c r="B17" s="5" t="s">
        <v>39</v>
      </c>
      <c r="C17" s="5" t="s">
        <v>8</v>
      </c>
      <c r="D17" s="5" t="s">
        <v>42</v>
      </c>
      <c r="E17" s="5" t="s">
        <v>62</v>
      </c>
      <c r="F17" s="5" t="s">
        <v>43</v>
      </c>
      <c r="G17" s="11">
        <v>-316511.32</v>
      </c>
      <c r="H17" s="3"/>
      <c r="I17" t="str">
        <f t="shared" si="2"/>
        <v xml:space="preserve"> </v>
      </c>
      <c r="J17" s="11" t="str">
        <f t="shared" si="3"/>
        <v xml:space="preserve"> </v>
      </c>
    </row>
    <row r="18" spans="1:10" outlineLevel="1" x14ac:dyDescent="0.2">
      <c r="A18" s="2"/>
      <c r="B18" s="5" t="s">
        <v>39</v>
      </c>
      <c r="C18" s="5" t="s">
        <v>8</v>
      </c>
      <c r="D18" s="5" t="s">
        <v>50</v>
      </c>
      <c r="E18" s="5" t="s">
        <v>63</v>
      </c>
      <c r="F18" s="5" t="s">
        <v>51</v>
      </c>
      <c r="G18" s="11">
        <v>-17290.490000000002</v>
      </c>
      <c r="H18" s="3"/>
      <c r="I18" t="str">
        <f t="shared" si="2"/>
        <v xml:space="preserve"> </v>
      </c>
      <c r="J18" s="11" t="str">
        <f t="shared" si="3"/>
        <v xml:space="preserve"> </v>
      </c>
    </row>
    <row r="19" spans="1:10" outlineLevel="1" x14ac:dyDescent="0.2">
      <c r="A19" s="2"/>
      <c r="B19" s="5" t="s">
        <v>39</v>
      </c>
      <c r="C19" s="5" t="s">
        <v>8</v>
      </c>
      <c r="D19" s="5" t="s">
        <v>46</v>
      </c>
      <c r="E19" s="5" t="s">
        <v>64</v>
      </c>
      <c r="F19" s="5" t="s">
        <v>47</v>
      </c>
      <c r="G19" s="11">
        <v>-13981</v>
      </c>
      <c r="H19" s="3"/>
      <c r="I19" t="str">
        <f t="shared" si="2"/>
        <v xml:space="preserve"> </v>
      </c>
      <c r="J19" s="11" t="str">
        <f t="shared" si="3"/>
        <v xml:space="preserve"> </v>
      </c>
    </row>
    <row r="20" spans="1:10" outlineLevel="1" x14ac:dyDescent="0.2">
      <c r="A20" s="2"/>
      <c r="B20" s="5" t="s">
        <v>39</v>
      </c>
      <c r="C20" s="5" t="s">
        <v>8</v>
      </c>
      <c r="D20" s="5" t="s">
        <v>171</v>
      </c>
      <c r="E20" s="5" t="s">
        <v>187</v>
      </c>
      <c r="F20" s="5" t="s">
        <v>169</v>
      </c>
      <c r="G20" s="11">
        <v>-3356.6</v>
      </c>
      <c r="H20" s="3"/>
      <c r="I20" t="str">
        <f t="shared" si="2"/>
        <v xml:space="preserve"> </v>
      </c>
      <c r="J20" s="11" t="str">
        <f t="shared" si="3"/>
        <v xml:space="preserve"> </v>
      </c>
    </row>
    <row r="21" spans="1:10" outlineLevel="1" x14ac:dyDescent="0.2">
      <c r="A21" s="2"/>
      <c r="B21" s="5" t="s">
        <v>39</v>
      </c>
      <c r="C21" s="5" t="s">
        <v>8</v>
      </c>
      <c r="D21" s="5" t="s">
        <v>48</v>
      </c>
      <c r="E21" s="5" t="s">
        <v>65</v>
      </c>
      <c r="F21" s="5" t="s">
        <v>49</v>
      </c>
      <c r="G21" s="11">
        <v>-4330.04</v>
      </c>
      <c r="H21" s="3"/>
      <c r="I21" t="str">
        <f t="shared" si="2"/>
        <v xml:space="preserve"> </v>
      </c>
      <c r="J21" s="11" t="str">
        <f t="shared" si="3"/>
        <v xml:space="preserve"> </v>
      </c>
    </row>
    <row r="22" spans="1:10" outlineLevel="1" x14ac:dyDescent="0.2">
      <c r="A22" s="2"/>
      <c r="B22" s="5" t="s">
        <v>39</v>
      </c>
      <c r="C22" s="5" t="s">
        <v>8</v>
      </c>
      <c r="D22" s="5" t="s">
        <v>167</v>
      </c>
      <c r="E22" s="5" t="s">
        <v>186</v>
      </c>
      <c r="F22" s="5" t="s">
        <v>165</v>
      </c>
      <c r="G22" s="11">
        <v>-1100</v>
      </c>
      <c r="H22" s="3"/>
      <c r="I22" t="str">
        <f t="shared" si="2"/>
        <v xml:space="preserve"> </v>
      </c>
      <c r="J22" s="11" t="str">
        <f t="shared" si="3"/>
        <v xml:space="preserve"> </v>
      </c>
    </row>
    <row r="23" spans="1:10" x14ac:dyDescent="0.2">
      <c r="A23" s="27" t="s">
        <v>9</v>
      </c>
      <c r="B23" s="27"/>
      <c r="C23" s="2" t="s">
        <v>9</v>
      </c>
      <c r="D23" s="2" t="s">
        <v>0</v>
      </c>
      <c r="E23" s="2" t="s">
        <v>0</v>
      </c>
      <c r="F23" s="2" t="s">
        <v>0</v>
      </c>
      <c r="G23" s="10">
        <v>-45507.33</v>
      </c>
      <c r="H23" s="1"/>
      <c r="I23" t="str">
        <f t="shared" si="2"/>
        <v>10014</v>
      </c>
      <c r="J23" s="11">
        <f t="shared" si="3"/>
        <v>-45507.33</v>
      </c>
    </row>
    <row r="24" spans="1:10" outlineLevel="1" x14ac:dyDescent="0.2">
      <c r="A24" s="2"/>
      <c r="B24" s="5" t="s">
        <v>39</v>
      </c>
      <c r="C24" s="5" t="s">
        <v>9</v>
      </c>
      <c r="D24" s="5" t="s">
        <v>42</v>
      </c>
      <c r="E24" s="5" t="s">
        <v>66</v>
      </c>
      <c r="F24" s="5" t="s">
        <v>43</v>
      </c>
      <c r="G24" s="11">
        <v>-34080.74</v>
      </c>
      <c r="H24" s="3"/>
      <c r="I24" t="str">
        <f t="shared" si="2"/>
        <v xml:space="preserve"> </v>
      </c>
      <c r="J24" s="11" t="str">
        <f t="shared" si="3"/>
        <v xml:space="preserve"> </v>
      </c>
    </row>
    <row r="25" spans="1:10" outlineLevel="1" x14ac:dyDescent="0.2">
      <c r="A25" s="2"/>
      <c r="B25" s="5" t="s">
        <v>39</v>
      </c>
      <c r="C25" s="5" t="s">
        <v>9</v>
      </c>
      <c r="D25" s="5" t="s">
        <v>50</v>
      </c>
      <c r="E25" s="5" t="s">
        <v>67</v>
      </c>
      <c r="F25" s="5" t="s">
        <v>51</v>
      </c>
      <c r="G25" s="11">
        <v>-7468.59</v>
      </c>
      <c r="H25" s="3"/>
      <c r="I25" t="str">
        <f t="shared" si="2"/>
        <v xml:space="preserve"> </v>
      </c>
      <c r="J25" s="11" t="str">
        <f t="shared" si="3"/>
        <v xml:space="preserve"> </v>
      </c>
    </row>
    <row r="26" spans="1:10" outlineLevel="1" x14ac:dyDescent="0.2">
      <c r="A26" s="2"/>
      <c r="B26" s="5" t="s">
        <v>39</v>
      </c>
      <c r="C26" s="5" t="s">
        <v>9</v>
      </c>
      <c r="D26" s="5" t="s">
        <v>46</v>
      </c>
      <c r="E26" s="5" t="s">
        <v>68</v>
      </c>
      <c r="F26" s="5" t="s">
        <v>47</v>
      </c>
      <c r="G26" s="11">
        <v>-3958</v>
      </c>
      <c r="H26" s="3"/>
      <c r="I26" t="str">
        <f t="shared" si="2"/>
        <v xml:space="preserve"> </v>
      </c>
      <c r="J26" s="11" t="str">
        <f t="shared" si="3"/>
        <v xml:space="preserve"> </v>
      </c>
    </row>
    <row r="27" spans="1:10" x14ac:dyDescent="0.2">
      <c r="A27" s="27" t="s">
        <v>154</v>
      </c>
      <c r="B27" s="27"/>
      <c r="C27" s="2" t="s">
        <v>154</v>
      </c>
      <c r="D27" s="2" t="s">
        <v>0</v>
      </c>
      <c r="E27" s="2" t="s">
        <v>0</v>
      </c>
      <c r="F27" s="2" t="s">
        <v>0</v>
      </c>
      <c r="G27" s="10">
        <v>-6154.7</v>
      </c>
      <c r="H27" s="1"/>
      <c r="I27" t="str">
        <f t="shared" si="2"/>
        <v>10018</v>
      </c>
      <c r="J27" s="11">
        <f t="shared" si="3"/>
        <v>-6154.7</v>
      </c>
    </row>
    <row r="28" spans="1:10" outlineLevel="1" x14ac:dyDescent="0.2">
      <c r="A28" s="2"/>
      <c r="B28" s="5" t="s">
        <v>39</v>
      </c>
      <c r="C28" s="5" t="s">
        <v>154</v>
      </c>
      <c r="D28" s="5" t="s">
        <v>42</v>
      </c>
      <c r="E28" s="5" t="s">
        <v>159</v>
      </c>
      <c r="F28" s="5" t="s">
        <v>43</v>
      </c>
      <c r="G28" s="11">
        <v>-3381.7</v>
      </c>
      <c r="H28" s="3"/>
      <c r="I28" t="str">
        <f t="shared" si="2"/>
        <v xml:space="preserve"> </v>
      </c>
      <c r="J28" s="11" t="str">
        <f t="shared" si="3"/>
        <v xml:space="preserve"> </v>
      </c>
    </row>
    <row r="29" spans="1:10" outlineLevel="1" x14ac:dyDescent="0.2">
      <c r="A29" s="2"/>
      <c r="B29" s="5" t="s">
        <v>39</v>
      </c>
      <c r="C29" s="5" t="s">
        <v>154</v>
      </c>
      <c r="D29" s="5" t="s">
        <v>46</v>
      </c>
      <c r="E29" s="5" t="s">
        <v>155</v>
      </c>
      <c r="F29" s="5" t="s">
        <v>47</v>
      </c>
      <c r="G29" s="11">
        <v>-293</v>
      </c>
      <c r="H29" s="3"/>
      <c r="I29" t="str">
        <f t="shared" si="2"/>
        <v xml:space="preserve"> </v>
      </c>
      <c r="J29" s="11" t="str">
        <f t="shared" si="3"/>
        <v xml:space="preserve"> </v>
      </c>
    </row>
    <row r="30" spans="1:10" outlineLevel="1" x14ac:dyDescent="0.2">
      <c r="A30" s="2"/>
      <c r="B30" s="5" t="s">
        <v>39</v>
      </c>
      <c r="C30" s="5" t="s">
        <v>154</v>
      </c>
      <c r="D30" s="5" t="s">
        <v>171</v>
      </c>
      <c r="E30" s="5" t="s">
        <v>185</v>
      </c>
      <c r="F30" s="5" t="s">
        <v>169</v>
      </c>
      <c r="G30" s="11">
        <v>-2480</v>
      </c>
      <c r="H30" s="3"/>
      <c r="I30" t="str">
        <f t="shared" si="2"/>
        <v xml:space="preserve"> </v>
      </c>
      <c r="J30" s="11" t="str">
        <f t="shared" si="3"/>
        <v xml:space="preserve"> </v>
      </c>
    </row>
    <row r="31" spans="1:10" x14ac:dyDescent="0.2">
      <c r="A31" s="27" t="s">
        <v>10</v>
      </c>
      <c r="B31" s="27"/>
      <c r="C31" s="2" t="s">
        <v>10</v>
      </c>
      <c r="D31" s="2" t="s">
        <v>0</v>
      </c>
      <c r="E31" s="2" t="s">
        <v>0</v>
      </c>
      <c r="F31" s="2" t="s">
        <v>0</v>
      </c>
      <c r="G31" s="10">
        <v>-53394.96</v>
      </c>
      <c r="H31" s="1"/>
      <c r="I31" t="str">
        <f t="shared" si="2"/>
        <v>10019</v>
      </c>
      <c r="J31" s="11">
        <f t="shared" si="3"/>
        <v>-53394.96</v>
      </c>
    </row>
    <row r="32" spans="1:10" outlineLevel="1" x14ac:dyDescent="0.2">
      <c r="A32" s="2"/>
      <c r="B32" s="5" t="s">
        <v>39</v>
      </c>
      <c r="C32" s="5" t="s">
        <v>10</v>
      </c>
      <c r="D32" s="5" t="s">
        <v>42</v>
      </c>
      <c r="E32" s="5" t="s">
        <v>69</v>
      </c>
      <c r="F32" s="5" t="s">
        <v>43</v>
      </c>
      <c r="G32" s="11">
        <v>-45168.63</v>
      </c>
      <c r="H32" s="3"/>
      <c r="I32" t="str">
        <f t="shared" si="2"/>
        <v xml:space="preserve"> </v>
      </c>
      <c r="J32" s="11" t="str">
        <f t="shared" si="3"/>
        <v xml:space="preserve"> </v>
      </c>
    </row>
    <row r="33" spans="1:10" outlineLevel="1" x14ac:dyDescent="0.2">
      <c r="A33" s="2"/>
      <c r="B33" s="5" t="s">
        <v>39</v>
      </c>
      <c r="C33" s="5" t="s">
        <v>10</v>
      </c>
      <c r="D33" s="5" t="s">
        <v>50</v>
      </c>
      <c r="E33" s="5" t="s">
        <v>70</v>
      </c>
      <c r="F33" s="5" t="s">
        <v>51</v>
      </c>
      <c r="G33" s="11">
        <v>-5608.33</v>
      </c>
      <c r="H33" s="3"/>
      <c r="I33" t="str">
        <f t="shared" si="2"/>
        <v xml:space="preserve"> </v>
      </c>
      <c r="J33" s="11" t="str">
        <f t="shared" si="3"/>
        <v xml:space="preserve"> </v>
      </c>
    </row>
    <row r="34" spans="1:10" outlineLevel="1" x14ac:dyDescent="0.2">
      <c r="A34" s="2"/>
      <c r="B34" s="5" t="s">
        <v>39</v>
      </c>
      <c r="C34" s="5" t="s">
        <v>10</v>
      </c>
      <c r="D34" s="5" t="s">
        <v>46</v>
      </c>
      <c r="E34" s="5" t="s">
        <v>71</v>
      </c>
      <c r="F34" s="5" t="s">
        <v>47</v>
      </c>
      <c r="G34" s="11">
        <v>-2618</v>
      </c>
      <c r="H34" s="3"/>
      <c r="I34" t="str">
        <f t="shared" si="2"/>
        <v xml:space="preserve"> </v>
      </c>
      <c r="J34" s="11" t="str">
        <f t="shared" si="3"/>
        <v xml:space="preserve"> </v>
      </c>
    </row>
    <row r="35" spans="1:10" x14ac:dyDescent="0.2">
      <c r="A35" s="27" t="s">
        <v>11</v>
      </c>
      <c r="B35" s="27"/>
      <c r="C35" s="2" t="s">
        <v>11</v>
      </c>
      <c r="D35" s="2" t="s">
        <v>0</v>
      </c>
      <c r="E35" s="2" t="s">
        <v>0</v>
      </c>
      <c r="F35" s="2" t="s">
        <v>0</v>
      </c>
      <c r="G35" s="10">
        <v>-139865.38</v>
      </c>
      <c r="H35" s="1"/>
      <c r="I35" t="str">
        <f t="shared" si="2"/>
        <v>10021</v>
      </c>
      <c r="J35" s="11">
        <f t="shared" si="3"/>
        <v>-139865.38</v>
      </c>
    </row>
    <row r="36" spans="1:10" outlineLevel="1" x14ac:dyDescent="0.2">
      <c r="A36" s="2"/>
      <c r="B36" s="5" t="s">
        <v>39</v>
      </c>
      <c r="C36" s="5" t="s">
        <v>11</v>
      </c>
      <c r="D36" s="5" t="s">
        <v>42</v>
      </c>
      <c r="E36" s="5" t="s">
        <v>72</v>
      </c>
      <c r="F36" s="5" t="s">
        <v>43</v>
      </c>
      <c r="G36" s="11">
        <v>-128877.38</v>
      </c>
      <c r="H36" s="3"/>
      <c r="I36" t="str">
        <f t="shared" si="2"/>
        <v xml:space="preserve"> </v>
      </c>
      <c r="J36" s="11" t="str">
        <f t="shared" si="3"/>
        <v xml:space="preserve"> </v>
      </c>
    </row>
    <row r="37" spans="1:10" outlineLevel="1" x14ac:dyDescent="0.2">
      <c r="A37" s="2"/>
      <c r="B37" s="5" t="s">
        <v>39</v>
      </c>
      <c r="C37" s="5" t="s">
        <v>11</v>
      </c>
      <c r="D37" s="5" t="s">
        <v>50</v>
      </c>
      <c r="E37" s="5" t="s">
        <v>73</v>
      </c>
      <c r="F37" s="5" t="s">
        <v>51</v>
      </c>
      <c r="G37" s="11">
        <v>-405</v>
      </c>
      <c r="H37" s="3"/>
      <c r="I37" t="str">
        <f t="shared" si="2"/>
        <v xml:space="preserve"> </v>
      </c>
      <c r="J37" s="11" t="str">
        <f t="shared" si="3"/>
        <v xml:space="preserve"> </v>
      </c>
    </row>
    <row r="38" spans="1:10" outlineLevel="1" x14ac:dyDescent="0.2">
      <c r="A38" s="2"/>
      <c r="B38" s="5" t="s">
        <v>39</v>
      </c>
      <c r="C38" s="5" t="s">
        <v>11</v>
      </c>
      <c r="D38" s="5" t="s">
        <v>46</v>
      </c>
      <c r="E38" s="5" t="s">
        <v>74</v>
      </c>
      <c r="F38" s="5" t="s">
        <v>47</v>
      </c>
      <c r="G38" s="11">
        <v>-10583</v>
      </c>
      <c r="H38" s="3"/>
      <c r="I38" t="str">
        <f t="shared" si="2"/>
        <v xml:space="preserve"> </v>
      </c>
      <c r="J38" s="11" t="str">
        <f t="shared" si="3"/>
        <v xml:space="preserve"> </v>
      </c>
    </row>
    <row r="39" spans="1:10" x14ac:dyDescent="0.2">
      <c r="A39" s="27" t="s">
        <v>12</v>
      </c>
      <c r="B39" s="27"/>
      <c r="C39" s="2" t="s">
        <v>12</v>
      </c>
      <c r="D39" s="2" t="s">
        <v>0</v>
      </c>
      <c r="E39" s="2" t="s">
        <v>0</v>
      </c>
      <c r="F39" s="2" t="s">
        <v>0</v>
      </c>
      <c r="G39" s="10">
        <v>-39776.53</v>
      </c>
      <c r="H39" s="1"/>
      <c r="I39" t="str">
        <f t="shared" si="2"/>
        <v>10024</v>
      </c>
      <c r="J39" s="11">
        <f t="shared" si="3"/>
        <v>-39776.53</v>
      </c>
    </row>
    <row r="40" spans="1:10" outlineLevel="1" x14ac:dyDescent="0.2">
      <c r="A40" s="2"/>
      <c r="B40" s="5" t="s">
        <v>39</v>
      </c>
      <c r="C40" s="5" t="s">
        <v>12</v>
      </c>
      <c r="D40" s="5" t="s">
        <v>42</v>
      </c>
      <c r="E40" s="5" t="s">
        <v>75</v>
      </c>
      <c r="F40" s="5" t="s">
        <v>43</v>
      </c>
      <c r="G40" s="11">
        <v>-37437.53</v>
      </c>
      <c r="H40" s="3"/>
      <c r="I40" t="str">
        <f t="shared" si="2"/>
        <v xml:space="preserve"> </v>
      </c>
      <c r="J40" s="11" t="str">
        <f t="shared" si="3"/>
        <v xml:space="preserve"> </v>
      </c>
    </row>
    <row r="41" spans="1:10" outlineLevel="1" x14ac:dyDescent="0.2">
      <c r="A41" s="2"/>
      <c r="B41" s="5" t="s">
        <v>39</v>
      </c>
      <c r="C41" s="5" t="s">
        <v>12</v>
      </c>
      <c r="D41" s="5" t="s">
        <v>46</v>
      </c>
      <c r="E41" s="5" t="s">
        <v>76</v>
      </c>
      <c r="F41" s="5" t="s">
        <v>47</v>
      </c>
      <c r="G41" s="11">
        <v>-2309</v>
      </c>
      <c r="H41" s="3"/>
      <c r="I41" t="str">
        <f t="shared" si="2"/>
        <v xml:space="preserve"> </v>
      </c>
      <c r="J41" s="11" t="str">
        <f t="shared" si="3"/>
        <v xml:space="preserve"> </v>
      </c>
    </row>
    <row r="42" spans="1:10" outlineLevel="1" x14ac:dyDescent="0.2">
      <c r="A42" s="2"/>
      <c r="B42" s="5" t="s">
        <v>39</v>
      </c>
      <c r="C42" s="5" t="s">
        <v>12</v>
      </c>
      <c r="D42" s="5" t="s">
        <v>171</v>
      </c>
      <c r="E42" s="5" t="s">
        <v>184</v>
      </c>
      <c r="F42" s="5" t="s">
        <v>169</v>
      </c>
      <c r="G42" s="11">
        <v>-30</v>
      </c>
      <c r="H42" s="3"/>
      <c r="I42" t="str">
        <f t="shared" si="2"/>
        <v xml:space="preserve"> </v>
      </c>
      <c r="J42" s="11" t="str">
        <f t="shared" si="3"/>
        <v xml:space="preserve"> </v>
      </c>
    </row>
    <row r="43" spans="1:10" x14ac:dyDescent="0.2">
      <c r="A43" s="27" t="s">
        <v>150</v>
      </c>
      <c r="B43" s="27"/>
      <c r="C43" s="2" t="s">
        <v>150</v>
      </c>
      <c r="D43" s="2" t="s">
        <v>0</v>
      </c>
      <c r="E43" s="2" t="s">
        <v>0</v>
      </c>
      <c r="F43" s="2" t="s">
        <v>0</v>
      </c>
      <c r="G43" s="10">
        <v>-383455.1</v>
      </c>
      <c r="H43" s="1"/>
      <c r="I43" t="str">
        <f t="shared" si="2"/>
        <v>10031</v>
      </c>
      <c r="J43" s="11">
        <f t="shared" si="3"/>
        <v>-383455.1</v>
      </c>
    </row>
    <row r="44" spans="1:10" outlineLevel="1" x14ac:dyDescent="0.2">
      <c r="A44" s="2"/>
      <c r="B44" s="5" t="s">
        <v>39</v>
      </c>
      <c r="C44" s="5" t="s">
        <v>150</v>
      </c>
      <c r="D44" s="5" t="s">
        <v>42</v>
      </c>
      <c r="E44" s="5" t="s">
        <v>151</v>
      </c>
      <c r="F44" s="5" t="s">
        <v>43</v>
      </c>
      <c r="G44" s="11">
        <v>-374846.1</v>
      </c>
      <c r="H44" s="3"/>
      <c r="I44" t="str">
        <f t="shared" si="2"/>
        <v xml:space="preserve"> </v>
      </c>
      <c r="J44" s="11" t="str">
        <f t="shared" si="3"/>
        <v xml:space="preserve"> </v>
      </c>
    </row>
    <row r="45" spans="1:10" outlineLevel="1" x14ac:dyDescent="0.2">
      <c r="A45" s="2"/>
      <c r="B45" s="5" t="s">
        <v>39</v>
      </c>
      <c r="C45" s="5" t="s">
        <v>150</v>
      </c>
      <c r="D45" s="5" t="s">
        <v>46</v>
      </c>
      <c r="E45" s="5" t="s">
        <v>158</v>
      </c>
      <c r="F45" s="5" t="s">
        <v>47</v>
      </c>
      <c r="G45" s="11">
        <v>-8609</v>
      </c>
      <c r="H45" s="3"/>
      <c r="I45" t="str">
        <f t="shared" si="2"/>
        <v xml:space="preserve"> </v>
      </c>
      <c r="J45" s="11" t="str">
        <f t="shared" si="3"/>
        <v xml:space="preserve"> </v>
      </c>
    </row>
    <row r="46" spans="1:10" x14ac:dyDescent="0.2">
      <c r="A46" s="27" t="s">
        <v>13</v>
      </c>
      <c r="B46" s="27"/>
      <c r="C46" s="2" t="s">
        <v>13</v>
      </c>
      <c r="D46" s="2" t="s">
        <v>0</v>
      </c>
      <c r="E46" s="2" t="s">
        <v>0</v>
      </c>
      <c r="F46" s="2" t="s">
        <v>0</v>
      </c>
      <c r="G46" s="10">
        <v>-21690.41</v>
      </c>
      <c r="H46" s="1"/>
      <c r="I46" t="str">
        <f t="shared" si="2"/>
        <v>10032</v>
      </c>
      <c r="J46" s="11">
        <f t="shared" si="3"/>
        <v>-21690.41</v>
      </c>
    </row>
    <row r="47" spans="1:10" outlineLevel="1" x14ac:dyDescent="0.2">
      <c r="A47" s="2"/>
      <c r="B47" s="5" t="s">
        <v>39</v>
      </c>
      <c r="C47" s="5" t="s">
        <v>13</v>
      </c>
      <c r="D47" s="5" t="s">
        <v>42</v>
      </c>
      <c r="E47" s="5" t="s">
        <v>77</v>
      </c>
      <c r="F47" s="5" t="s">
        <v>43</v>
      </c>
      <c r="G47" s="11">
        <v>-15825.41</v>
      </c>
      <c r="H47" s="3"/>
      <c r="I47" t="str">
        <f t="shared" si="2"/>
        <v xml:space="preserve"> </v>
      </c>
      <c r="J47" s="11" t="str">
        <f t="shared" si="3"/>
        <v xml:space="preserve"> </v>
      </c>
    </row>
    <row r="48" spans="1:10" outlineLevel="1" x14ac:dyDescent="0.2">
      <c r="A48" s="2"/>
      <c r="B48" s="5" t="s">
        <v>39</v>
      </c>
      <c r="C48" s="5" t="s">
        <v>13</v>
      </c>
      <c r="D48" s="5" t="s">
        <v>50</v>
      </c>
      <c r="E48" s="5" t="s">
        <v>78</v>
      </c>
      <c r="F48" s="5" t="s">
        <v>51</v>
      </c>
      <c r="G48" s="11">
        <v>-3331</v>
      </c>
      <c r="H48" s="3"/>
      <c r="I48" t="str">
        <f t="shared" si="2"/>
        <v xml:space="preserve"> </v>
      </c>
      <c r="J48" s="11" t="str">
        <f t="shared" si="3"/>
        <v xml:space="preserve"> </v>
      </c>
    </row>
    <row r="49" spans="1:10" outlineLevel="1" x14ac:dyDescent="0.2">
      <c r="A49" s="2"/>
      <c r="B49" s="5" t="s">
        <v>39</v>
      </c>
      <c r="C49" s="5" t="s">
        <v>13</v>
      </c>
      <c r="D49" s="5" t="s">
        <v>46</v>
      </c>
      <c r="E49" s="5" t="s">
        <v>79</v>
      </c>
      <c r="F49" s="5" t="s">
        <v>47</v>
      </c>
      <c r="G49" s="11">
        <v>-2534</v>
      </c>
      <c r="H49" s="3"/>
      <c r="I49" t="str">
        <f t="shared" si="2"/>
        <v xml:space="preserve"> </v>
      </c>
      <c r="J49" s="11" t="str">
        <f t="shared" si="3"/>
        <v xml:space="preserve"> </v>
      </c>
    </row>
    <row r="50" spans="1:10" x14ac:dyDescent="0.2">
      <c r="A50" s="27" t="s">
        <v>14</v>
      </c>
      <c r="B50" s="27"/>
      <c r="C50" s="2" t="s">
        <v>14</v>
      </c>
      <c r="D50" s="2" t="s">
        <v>0</v>
      </c>
      <c r="E50" s="2" t="s">
        <v>0</v>
      </c>
      <c r="F50" s="2" t="s">
        <v>0</v>
      </c>
      <c r="G50" s="10">
        <v>-424955.61</v>
      </c>
      <c r="H50" s="1"/>
      <c r="I50" t="str">
        <f t="shared" si="2"/>
        <v>10033</v>
      </c>
      <c r="J50" s="11">
        <f t="shared" si="3"/>
        <v>-424955.61</v>
      </c>
    </row>
    <row r="51" spans="1:10" outlineLevel="1" x14ac:dyDescent="0.2">
      <c r="A51" s="2"/>
      <c r="B51" s="5" t="s">
        <v>39</v>
      </c>
      <c r="C51" s="5" t="s">
        <v>14</v>
      </c>
      <c r="D51" s="5" t="s">
        <v>42</v>
      </c>
      <c r="E51" s="5" t="s">
        <v>81</v>
      </c>
      <c r="F51" s="5" t="s">
        <v>43</v>
      </c>
      <c r="G51" s="11">
        <v>-356396.27</v>
      </c>
      <c r="H51" s="3"/>
      <c r="I51" t="str">
        <f t="shared" si="2"/>
        <v xml:space="preserve"> </v>
      </c>
      <c r="J51" s="11" t="str">
        <f t="shared" si="3"/>
        <v xml:space="preserve"> </v>
      </c>
    </row>
    <row r="52" spans="1:10" outlineLevel="1" x14ac:dyDescent="0.2">
      <c r="A52" s="2"/>
      <c r="B52" s="5" t="s">
        <v>39</v>
      </c>
      <c r="C52" s="5" t="s">
        <v>14</v>
      </c>
      <c r="D52" s="5" t="s">
        <v>50</v>
      </c>
      <c r="E52" s="5" t="s">
        <v>147</v>
      </c>
      <c r="F52" s="5" t="s">
        <v>51</v>
      </c>
      <c r="G52" s="11">
        <v>-46928.94</v>
      </c>
      <c r="H52" s="3"/>
      <c r="I52" t="str">
        <f t="shared" si="2"/>
        <v xml:space="preserve"> </v>
      </c>
      <c r="J52" s="11" t="str">
        <f t="shared" si="3"/>
        <v xml:space="preserve"> </v>
      </c>
    </row>
    <row r="53" spans="1:10" outlineLevel="1" x14ac:dyDescent="0.2">
      <c r="A53" s="2"/>
      <c r="B53" s="5" t="s">
        <v>39</v>
      </c>
      <c r="C53" s="5" t="s">
        <v>14</v>
      </c>
      <c r="D53" s="5" t="s">
        <v>162</v>
      </c>
      <c r="E53" s="5" t="s">
        <v>183</v>
      </c>
      <c r="F53" s="5" t="s">
        <v>160</v>
      </c>
      <c r="G53" s="11">
        <v>-3137</v>
      </c>
      <c r="H53" s="3"/>
      <c r="I53" t="str">
        <f t="shared" si="2"/>
        <v xml:space="preserve"> </v>
      </c>
      <c r="J53" s="11" t="str">
        <f t="shared" si="3"/>
        <v xml:space="preserve"> </v>
      </c>
    </row>
    <row r="54" spans="1:10" outlineLevel="1" x14ac:dyDescent="0.2">
      <c r="A54" s="2"/>
      <c r="B54" s="5" t="s">
        <v>39</v>
      </c>
      <c r="C54" s="5" t="s">
        <v>14</v>
      </c>
      <c r="D54" s="5" t="s">
        <v>46</v>
      </c>
      <c r="E54" s="5" t="s">
        <v>82</v>
      </c>
      <c r="F54" s="5" t="s">
        <v>47</v>
      </c>
      <c r="G54" s="11">
        <v>-15272.75</v>
      </c>
      <c r="H54" s="3"/>
      <c r="I54" t="str">
        <f t="shared" si="2"/>
        <v xml:space="preserve"> </v>
      </c>
      <c r="J54" s="11" t="str">
        <f t="shared" si="3"/>
        <v xml:space="preserve"> </v>
      </c>
    </row>
    <row r="55" spans="1:10" outlineLevel="1" x14ac:dyDescent="0.2">
      <c r="A55" s="2"/>
      <c r="B55" s="5" t="s">
        <v>39</v>
      </c>
      <c r="C55" s="5" t="s">
        <v>14</v>
      </c>
      <c r="D55" s="5" t="s">
        <v>48</v>
      </c>
      <c r="E55" s="5" t="s">
        <v>182</v>
      </c>
      <c r="F55" s="5" t="s">
        <v>49</v>
      </c>
      <c r="G55" s="11">
        <v>-2120</v>
      </c>
      <c r="H55" s="3"/>
      <c r="I55" t="str">
        <f t="shared" si="2"/>
        <v xml:space="preserve"> </v>
      </c>
      <c r="J55" s="11" t="str">
        <f t="shared" si="3"/>
        <v xml:space="preserve"> </v>
      </c>
    </row>
    <row r="56" spans="1:10" outlineLevel="1" x14ac:dyDescent="0.2">
      <c r="A56" s="2"/>
      <c r="B56" s="5" t="s">
        <v>39</v>
      </c>
      <c r="C56" s="5" t="s">
        <v>14</v>
      </c>
      <c r="D56" s="5" t="s">
        <v>167</v>
      </c>
      <c r="E56" s="5" t="s">
        <v>181</v>
      </c>
      <c r="F56" s="5" t="s">
        <v>165</v>
      </c>
      <c r="G56" s="11">
        <v>-1100.6500000000001</v>
      </c>
      <c r="H56" s="3"/>
      <c r="I56" t="str">
        <f t="shared" si="2"/>
        <v xml:space="preserve"> </v>
      </c>
      <c r="J56" s="11" t="str">
        <f t="shared" si="3"/>
        <v xml:space="preserve"> </v>
      </c>
    </row>
    <row r="57" spans="1:10" x14ac:dyDescent="0.2">
      <c r="A57" s="27" t="s">
        <v>145</v>
      </c>
      <c r="B57" s="27"/>
      <c r="C57" s="2" t="s">
        <v>145</v>
      </c>
      <c r="D57" s="2" t="s">
        <v>0</v>
      </c>
      <c r="E57" s="2" t="s">
        <v>0</v>
      </c>
      <c r="F57" s="2" t="s">
        <v>0</v>
      </c>
      <c r="G57" s="10">
        <v>-21400.67</v>
      </c>
      <c r="H57" s="1"/>
      <c r="I57" t="str">
        <f t="shared" si="2"/>
        <v>10044</v>
      </c>
      <c r="J57" s="11">
        <f t="shared" si="3"/>
        <v>-21400.67</v>
      </c>
    </row>
    <row r="58" spans="1:10" outlineLevel="1" x14ac:dyDescent="0.2">
      <c r="A58" s="2"/>
      <c r="B58" s="5" t="s">
        <v>39</v>
      </c>
      <c r="C58" s="5" t="s">
        <v>145</v>
      </c>
      <c r="D58" s="5" t="s">
        <v>42</v>
      </c>
      <c r="E58" s="5" t="s">
        <v>180</v>
      </c>
      <c r="F58" s="5" t="s">
        <v>43</v>
      </c>
      <c r="G58" s="11">
        <v>-18932.009999999998</v>
      </c>
      <c r="H58" s="3"/>
      <c r="I58" t="str">
        <f t="shared" si="2"/>
        <v xml:space="preserve"> </v>
      </c>
      <c r="J58" s="11" t="str">
        <f t="shared" si="3"/>
        <v xml:space="preserve"> </v>
      </c>
    </row>
    <row r="59" spans="1:10" outlineLevel="1" x14ac:dyDescent="0.2">
      <c r="A59" s="2"/>
      <c r="B59" s="5" t="s">
        <v>39</v>
      </c>
      <c r="C59" s="5" t="s">
        <v>145</v>
      </c>
      <c r="D59" s="5" t="s">
        <v>50</v>
      </c>
      <c r="E59" s="5" t="s">
        <v>179</v>
      </c>
      <c r="F59" s="5" t="s">
        <v>51</v>
      </c>
      <c r="G59" s="11">
        <v>-176.66</v>
      </c>
      <c r="H59" s="3"/>
      <c r="I59" t="str">
        <f t="shared" si="2"/>
        <v xml:space="preserve"> </v>
      </c>
      <c r="J59" s="11" t="str">
        <f t="shared" si="3"/>
        <v xml:space="preserve"> </v>
      </c>
    </row>
    <row r="60" spans="1:10" outlineLevel="1" x14ac:dyDescent="0.2">
      <c r="A60" s="2"/>
      <c r="B60" s="5" t="s">
        <v>39</v>
      </c>
      <c r="C60" s="5" t="s">
        <v>145</v>
      </c>
      <c r="D60" s="5" t="s">
        <v>46</v>
      </c>
      <c r="E60" s="5" t="s">
        <v>144</v>
      </c>
      <c r="F60" s="5" t="s">
        <v>47</v>
      </c>
      <c r="G60" s="11">
        <v>-2292</v>
      </c>
      <c r="H60" s="3"/>
      <c r="I60" t="str">
        <f t="shared" si="2"/>
        <v xml:space="preserve"> </v>
      </c>
      <c r="J60" s="11" t="str">
        <f t="shared" si="3"/>
        <v xml:space="preserve"> </v>
      </c>
    </row>
    <row r="61" spans="1:10" x14ac:dyDescent="0.2">
      <c r="A61" s="27" t="s">
        <v>15</v>
      </c>
      <c r="B61" s="27"/>
      <c r="C61" s="2" t="s">
        <v>15</v>
      </c>
      <c r="D61" s="2" t="s">
        <v>0</v>
      </c>
      <c r="E61" s="2" t="s">
        <v>0</v>
      </c>
      <c r="F61" s="2" t="s">
        <v>0</v>
      </c>
      <c r="G61" s="10">
        <v>-60495.15</v>
      </c>
      <c r="H61" s="1"/>
      <c r="I61" t="str">
        <f t="shared" si="2"/>
        <v>10048</v>
      </c>
      <c r="J61" s="11">
        <f t="shared" si="3"/>
        <v>-60495.15</v>
      </c>
    </row>
    <row r="62" spans="1:10" outlineLevel="1" x14ac:dyDescent="0.2">
      <c r="A62" s="2"/>
      <c r="B62" s="5" t="s">
        <v>39</v>
      </c>
      <c r="C62" s="5" t="s">
        <v>15</v>
      </c>
      <c r="D62" s="5" t="s">
        <v>42</v>
      </c>
      <c r="E62" s="5" t="s">
        <v>83</v>
      </c>
      <c r="F62" s="5" t="s">
        <v>43</v>
      </c>
      <c r="G62" s="11">
        <v>-59773.82</v>
      </c>
      <c r="H62" s="3"/>
      <c r="I62" t="str">
        <f t="shared" si="2"/>
        <v xml:space="preserve"> </v>
      </c>
      <c r="J62" s="11" t="str">
        <f t="shared" si="3"/>
        <v xml:space="preserve"> </v>
      </c>
    </row>
    <row r="63" spans="1:10" outlineLevel="1" x14ac:dyDescent="0.2">
      <c r="A63" s="2"/>
      <c r="B63" s="5" t="s">
        <v>39</v>
      </c>
      <c r="C63" s="5" t="s">
        <v>15</v>
      </c>
      <c r="D63" s="5" t="s">
        <v>44</v>
      </c>
      <c r="E63" s="5" t="s">
        <v>178</v>
      </c>
      <c r="F63" s="5" t="s">
        <v>45</v>
      </c>
      <c r="G63" s="11">
        <v>3.67</v>
      </c>
      <c r="H63" s="3"/>
      <c r="I63" t="str">
        <f t="shared" si="2"/>
        <v xml:space="preserve"> </v>
      </c>
      <c r="J63" s="11" t="str">
        <f t="shared" si="3"/>
        <v xml:space="preserve"> </v>
      </c>
    </row>
    <row r="64" spans="1:10" outlineLevel="1" x14ac:dyDescent="0.2">
      <c r="A64" s="2"/>
      <c r="B64" s="5" t="s">
        <v>39</v>
      </c>
      <c r="C64" s="5" t="s">
        <v>15</v>
      </c>
      <c r="D64" s="5" t="s">
        <v>46</v>
      </c>
      <c r="E64" s="5" t="s">
        <v>84</v>
      </c>
      <c r="F64" s="5" t="s">
        <v>47</v>
      </c>
      <c r="G64" s="11">
        <v>-725</v>
      </c>
      <c r="H64" s="3"/>
      <c r="I64" t="str">
        <f t="shared" si="2"/>
        <v xml:space="preserve"> </v>
      </c>
      <c r="J64" s="11" t="str">
        <f t="shared" si="3"/>
        <v xml:space="preserve"> </v>
      </c>
    </row>
    <row r="65" spans="1:10" x14ac:dyDescent="0.2">
      <c r="A65" s="27" t="s">
        <v>16</v>
      </c>
      <c r="B65" s="27"/>
      <c r="C65" s="2" t="s">
        <v>16</v>
      </c>
      <c r="D65" s="2" t="s">
        <v>0</v>
      </c>
      <c r="E65" s="2" t="s">
        <v>0</v>
      </c>
      <c r="F65" s="2" t="s">
        <v>0</v>
      </c>
      <c r="G65" s="10">
        <v>-93242.55</v>
      </c>
      <c r="H65" s="1"/>
      <c r="I65" t="str">
        <f t="shared" si="2"/>
        <v>10049</v>
      </c>
      <c r="J65" s="11">
        <f t="shared" si="3"/>
        <v>-93242.55</v>
      </c>
    </row>
    <row r="66" spans="1:10" outlineLevel="1" x14ac:dyDescent="0.2">
      <c r="A66" s="2"/>
      <c r="B66" s="5" t="s">
        <v>39</v>
      </c>
      <c r="C66" s="5" t="s">
        <v>16</v>
      </c>
      <c r="D66" s="5" t="s">
        <v>42</v>
      </c>
      <c r="E66" s="5" t="s">
        <v>85</v>
      </c>
      <c r="F66" s="5" t="s">
        <v>43</v>
      </c>
      <c r="G66" s="11">
        <v>-86091.88</v>
      </c>
      <c r="H66" s="3"/>
      <c r="I66" t="str">
        <f t="shared" si="2"/>
        <v xml:space="preserve"> </v>
      </c>
      <c r="J66" s="11" t="str">
        <f t="shared" si="3"/>
        <v xml:space="preserve"> </v>
      </c>
    </row>
    <row r="67" spans="1:10" outlineLevel="1" x14ac:dyDescent="0.2">
      <c r="A67" s="2"/>
      <c r="B67" s="5" t="s">
        <v>39</v>
      </c>
      <c r="C67" s="5" t="s">
        <v>16</v>
      </c>
      <c r="D67" s="5" t="s">
        <v>46</v>
      </c>
      <c r="E67" s="5" t="s">
        <v>86</v>
      </c>
      <c r="F67" s="5" t="s">
        <v>47</v>
      </c>
      <c r="G67" s="11">
        <v>-7150.67</v>
      </c>
      <c r="H67" s="3"/>
      <c r="I67" t="str">
        <f t="shared" si="2"/>
        <v xml:space="preserve"> </v>
      </c>
      <c r="J67" s="11" t="str">
        <f t="shared" si="3"/>
        <v xml:space="preserve"> </v>
      </c>
    </row>
    <row r="68" spans="1:10" x14ac:dyDescent="0.2">
      <c r="A68" s="27" t="s">
        <v>17</v>
      </c>
      <c r="B68" s="27"/>
      <c r="C68" s="2" t="s">
        <v>17</v>
      </c>
      <c r="D68" s="2" t="s">
        <v>0</v>
      </c>
      <c r="E68" s="2" t="s">
        <v>0</v>
      </c>
      <c r="F68" s="2" t="s">
        <v>0</v>
      </c>
      <c r="G68" s="10">
        <v>-38400.75</v>
      </c>
      <c r="H68" s="1"/>
      <c r="I68" t="str">
        <f t="shared" si="2"/>
        <v>10053</v>
      </c>
      <c r="J68" s="11">
        <f t="shared" si="3"/>
        <v>-38400.75</v>
      </c>
    </row>
    <row r="69" spans="1:10" outlineLevel="1" x14ac:dyDescent="0.2">
      <c r="A69" s="2"/>
      <c r="B69" s="5" t="s">
        <v>39</v>
      </c>
      <c r="C69" s="5" t="s">
        <v>17</v>
      </c>
      <c r="D69" s="5" t="s">
        <v>42</v>
      </c>
      <c r="E69" s="5" t="s">
        <v>87</v>
      </c>
      <c r="F69" s="5" t="s">
        <v>43</v>
      </c>
      <c r="G69" s="11">
        <v>-34800.33</v>
      </c>
      <c r="H69" s="3"/>
      <c r="I69" t="str">
        <f t="shared" si="2"/>
        <v xml:space="preserve"> </v>
      </c>
      <c r="J69" s="11" t="str">
        <f t="shared" si="3"/>
        <v xml:space="preserve"> </v>
      </c>
    </row>
    <row r="70" spans="1:10" outlineLevel="1" x14ac:dyDescent="0.2">
      <c r="A70" s="2"/>
      <c r="B70" s="5" t="s">
        <v>39</v>
      </c>
      <c r="C70" s="5" t="s">
        <v>17</v>
      </c>
      <c r="D70" s="5" t="s">
        <v>46</v>
      </c>
      <c r="E70" s="5" t="s">
        <v>88</v>
      </c>
      <c r="F70" s="5" t="s">
        <v>47</v>
      </c>
      <c r="G70" s="11">
        <v>-3600.42</v>
      </c>
      <c r="H70" s="3"/>
      <c r="I70" t="str">
        <f t="shared" si="2"/>
        <v xml:space="preserve"> </v>
      </c>
      <c r="J70" s="11" t="str">
        <f t="shared" si="3"/>
        <v xml:space="preserve"> </v>
      </c>
    </row>
    <row r="71" spans="1:10" x14ac:dyDescent="0.2">
      <c r="A71" s="27" t="s">
        <v>18</v>
      </c>
      <c r="B71" s="27"/>
      <c r="C71" s="2" t="s">
        <v>18</v>
      </c>
      <c r="D71" s="2" t="s">
        <v>0</v>
      </c>
      <c r="E71" s="2" t="s">
        <v>0</v>
      </c>
      <c r="F71" s="2" t="s">
        <v>0</v>
      </c>
      <c r="G71" s="10">
        <v>-69032.81</v>
      </c>
      <c r="H71" s="1"/>
      <c r="I71" t="str">
        <f t="shared" si="2"/>
        <v>10058</v>
      </c>
      <c r="J71" s="11">
        <f t="shared" si="3"/>
        <v>-69032.81</v>
      </c>
    </row>
    <row r="72" spans="1:10" outlineLevel="1" x14ac:dyDescent="0.2">
      <c r="A72" s="2"/>
      <c r="B72" s="5" t="s">
        <v>39</v>
      </c>
      <c r="C72" s="5" t="s">
        <v>18</v>
      </c>
      <c r="D72" s="5" t="s">
        <v>42</v>
      </c>
      <c r="E72" s="5" t="s">
        <v>89</v>
      </c>
      <c r="F72" s="5" t="s">
        <v>43</v>
      </c>
      <c r="G72" s="11">
        <v>-60385.9</v>
      </c>
      <c r="H72" s="3"/>
      <c r="I72" t="str">
        <f t="shared" si="2"/>
        <v xml:space="preserve"> </v>
      </c>
      <c r="J72" s="11" t="str">
        <f t="shared" si="3"/>
        <v xml:space="preserve"> </v>
      </c>
    </row>
    <row r="73" spans="1:10" outlineLevel="1" x14ac:dyDescent="0.2">
      <c r="A73" s="2"/>
      <c r="B73" s="5" t="s">
        <v>39</v>
      </c>
      <c r="C73" s="5" t="s">
        <v>18</v>
      </c>
      <c r="D73" s="5" t="s">
        <v>50</v>
      </c>
      <c r="E73" s="5" t="s">
        <v>90</v>
      </c>
      <c r="F73" s="5" t="s">
        <v>51</v>
      </c>
      <c r="G73" s="11">
        <v>-5802.91</v>
      </c>
      <c r="H73" s="3"/>
      <c r="I73" t="str">
        <f t="shared" si="2"/>
        <v xml:space="preserve"> </v>
      </c>
      <c r="J73" s="11" t="str">
        <f t="shared" si="3"/>
        <v xml:space="preserve"> </v>
      </c>
    </row>
    <row r="74" spans="1:10" outlineLevel="1" x14ac:dyDescent="0.2">
      <c r="A74" s="2"/>
      <c r="B74" s="5" t="s">
        <v>39</v>
      </c>
      <c r="C74" s="5" t="s">
        <v>18</v>
      </c>
      <c r="D74" s="5" t="s">
        <v>46</v>
      </c>
      <c r="E74" s="5" t="s">
        <v>91</v>
      </c>
      <c r="F74" s="5" t="s">
        <v>47</v>
      </c>
      <c r="G74" s="11">
        <v>-2844</v>
      </c>
      <c r="H74" s="3"/>
      <c r="I74" t="str">
        <f t="shared" ref="I74:I131" si="4">IF(D74=$J$6,A74," ")</f>
        <v xml:space="preserve"> </v>
      </c>
      <c r="J74" s="11" t="str">
        <f t="shared" ref="J74:J131" si="5">IF(D74=$J$6,G74," ")</f>
        <v xml:space="preserve"> </v>
      </c>
    </row>
    <row r="75" spans="1:10" x14ac:dyDescent="0.2">
      <c r="A75" s="27" t="s">
        <v>19</v>
      </c>
      <c r="B75" s="27"/>
      <c r="C75" s="2" t="s">
        <v>19</v>
      </c>
      <c r="D75" s="2" t="s">
        <v>0</v>
      </c>
      <c r="E75" s="2" t="s">
        <v>0</v>
      </c>
      <c r="F75" s="2" t="s">
        <v>0</v>
      </c>
      <c r="G75" s="10">
        <v>-18759.990000000002</v>
      </c>
      <c r="H75" s="1"/>
      <c r="I75" t="str">
        <f t="shared" si="4"/>
        <v>10059</v>
      </c>
      <c r="J75" s="11">
        <f t="shared" si="5"/>
        <v>-18759.990000000002</v>
      </c>
    </row>
    <row r="76" spans="1:10" outlineLevel="1" x14ac:dyDescent="0.2">
      <c r="A76" s="2"/>
      <c r="B76" s="5" t="s">
        <v>39</v>
      </c>
      <c r="C76" s="5" t="s">
        <v>19</v>
      </c>
      <c r="D76" s="5" t="s">
        <v>42</v>
      </c>
      <c r="E76" s="5" t="s">
        <v>93</v>
      </c>
      <c r="F76" s="5" t="s">
        <v>43</v>
      </c>
      <c r="G76" s="11">
        <v>-14694.99</v>
      </c>
      <c r="H76" s="3"/>
      <c r="I76" t="str">
        <f t="shared" si="4"/>
        <v xml:space="preserve"> </v>
      </c>
      <c r="J76" s="11" t="str">
        <f t="shared" si="5"/>
        <v xml:space="preserve"> </v>
      </c>
    </row>
    <row r="77" spans="1:10" outlineLevel="1" x14ac:dyDescent="0.2">
      <c r="A77" s="2"/>
      <c r="B77" s="5" t="s">
        <v>39</v>
      </c>
      <c r="C77" s="5" t="s">
        <v>19</v>
      </c>
      <c r="D77" s="5" t="s">
        <v>50</v>
      </c>
      <c r="E77" s="5" t="s">
        <v>94</v>
      </c>
      <c r="F77" s="5" t="s">
        <v>51</v>
      </c>
      <c r="G77" s="11">
        <v>-3955</v>
      </c>
      <c r="H77" s="3"/>
      <c r="I77" t="str">
        <f t="shared" si="4"/>
        <v xml:space="preserve"> </v>
      </c>
      <c r="J77" s="11" t="str">
        <f t="shared" si="5"/>
        <v xml:space="preserve"> </v>
      </c>
    </row>
    <row r="78" spans="1:10" outlineLevel="1" x14ac:dyDescent="0.2">
      <c r="A78" s="2"/>
      <c r="B78" s="5" t="s">
        <v>39</v>
      </c>
      <c r="C78" s="5" t="s">
        <v>19</v>
      </c>
      <c r="D78" s="5" t="s">
        <v>46</v>
      </c>
      <c r="E78" s="5" t="s">
        <v>95</v>
      </c>
      <c r="F78" s="5" t="s">
        <v>47</v>
      </c>
      <c r="G78" s="11">
        <v>-50</v>
      </c>
      <c r="H78" s="3"/>
      <c r="I78" t="str">
        <f t="shared" si="4"/>
        <v xml:space="preserve"> </v>
      </c>
      <c r="J78" s="11" t="str">
        <f t="shared" si="5"/>
        <v xml:space="preserve"> </v>
      </c>
    </row>
    <row r="79" spans="1:10" outlineLevel="1" x14ac:dyDescent="0.2">
      <c r="A79" s="2"/>
      <c r="B79" s="5" t="s">
        <v>39</v>
      </c>
      <c r="C79" s="5" t="s">
        <v>19</v>
      </c>
      <c r="D79" s="5" t="s">
        <v>48</v>
      </c>
      <c r="E79" s="5" t="s">
        <v>177</v>
      </c>
      <c r="F79" s="5" t="s">
        <v>49</v>
      </c>
      <c r="G79" s="11">
        <v>-60</v>
      </c>
      <c r="H79" s="3"/>
      <c r="I79" t="str">
        <f t="shared" si="4"/>
        <v xml:space="preserve"> </v>
      </c>
      <c r="J79" s="11" t="str">
        <f t="shared" si="5"/>
        <v xml:space="preserve"> </v>
      </c>
    </row>
    <row r="80" spans="1:10" x14ac:dyDescent="0.2">
      <c r="A80" s="27" t="s">
        <v>20</v>
      </c>
      <c r="B80" s="27"/>
      <c r="C80" s="2" t="s">
        <v>20</v>
      </c>
      <c r="D80" s="2" t="s">
        <v>0</v>
      </c>
      <c r="E80" s="2" t="s">
        <v>0</v>
      </c>
      <c r="F80" s="2" t="s">
        <v>0</v>
      </c>
      <c r="G80" s="10">
        <v>-12454.2</v>
      </c>
      <c r="H80" s="1"/>
      <c r="I80" t="str">
        <f t="shared" si="4"/>
        <v>10063</v>
      </c>
      <c r="J80" s="11">
        <f t="shared" si="5"/>
        <v>-12454.2</v>
      </c>
    </row>
    <row r="81" spans="1:10" outlineLevel="1" x14ac:dyDescent="0.2">
      <c r="A81" s="2"/>
      <c r="B81" s="5" t="s">
        <v>39</v>
      </c>
      <c r="C81" s="5" t="s">
        <v>20</v>
      </c>
      <c r="D81" s="5" t="s">
        <v>42</v>
      </c>
      <c r="E81" s="5" t="s">
        <v>96</v>
      </c>
      <c r="F81" s="5" t="s">
        <v>43</v>
      </c>
      <c r="G81" s="11">
        <v>-11954.2</v>
      </c>
      <c r="H81" s="3"/>
      <c r="I81" t="str">
        <f t="shared" si="4"/>
        <v xml:space="preserve"> </v>
      </c>
      <c r="J81" s="11" t="str">
        <f t="shared" si="5"/>
        <v xml:space="preserve"> </v>
      </c>
    </row>
    <row r="82" spans="1:10" outlineLevel="1" x14ac:dyDescent="0.2">
      <c r="A82" s="2"/>
      <c r="B82" s="5" t="s">
        <v>39</v>
      </c>
      <c r="C82" s="5" t="s">
        <v>20</v>
      </c>
      <c r="D82" s="5" t="s">
        <v>46</v>
      </c>
      <c r="E82" s="5" t="s">
        <v>98</v>
      </c>
      <c r="F82" s="5" t="s">
        <v>47</v>
      </c>
      <c r="G82" s="11">
        <v>-500</v>
      </c>
      <c r="H82" s="3"/>
      <c r="I82" t="str">
        <f t="shared" si="4"/>
        <v xml:space="preserve"> </v>
      </c>
      <c r="J82" s="11" t="str">
        <f t="shared" si="5"/>
        <v xml:space="preserve"> </v>
      </c>
    </row>
    <row r="83" spans="1:10" x14ac:dyDescent="0.2">
      <c r="A83" s="27" t="s">
        <v>21</v>
      </c>
      <c r="B83" s="27"/>
      <c r="C83" s="2" t="s">
        <v>21</v>
      </c>
      <c r="D83" s="2" t="s">
        <v>0</v>
      </c>
      <c r="E83" s="2" t="s">
        <v>0</v>
      </c>
      <c r="F83" s="2" t="s">
        <v>0</v>
      </c>
      <c r="G83" s="10">
        <v>-81609.789999999994</v>
      </c>
      <c r="H83" s="1"/>
      <c r="I83" t="str">
        <f t="shared" si="4"/>
        <v>10067</v>
      </c>
      <c r="J83" s="11">
        <f t="shared" si="5"/>
        <v>-81609.789999999994</v>
      </c>
    </row>
    <row r="84" spans="1:10" outlineLevel="1" x14ac:dyDescent="0.2">
      <c r="A84" s="2"/>
      <c r="B84" s="5" t="s">
        <v>39</v>
      </c>
      <c r="C84" s="5" t="s">
        <v>21</v>
      </c>
      <c r="D84" s="5" t="s">
        <v>42</v>
      </c>
      <c r="E84" s="5" t="s">
        <v>99</v>
      </c>
      <c r="F84" s="5" t="s">
        <v>43</v>
      </c>
      <c r="G84" s="11">
        <v>-70474.789999999994</v>
      </c>
      <c r="H84" s="3"/>
      <c r="I84" t="str">
        <f t="shared" si="4"/>
        <v xml:space="preserve"> </v>
      </c>
      <c r="J84" s="11" t="str">
        <f t="shared" si="5"/>
        <v xml:space="preserve"> </v>
      </c>
    </row>
    <row r="85" spans="1:10" outlineLevel="1" x14ac:dyDescent="0.2">
      <c r="A85" s="2"/>
      <c r="B85" s="5" t="s">
        <v>39</v>
      </c>
      <c r="C85" s="5" t="s">
        <v>21</v>
      </c>
      <c r="D85" s="5" t="s">
        <v>50</v>
      </c>
      <c r="E85" s="5" t="s">
        <v>100</v>
      </c>
      <c r="F85" s="5" t="s">
        <v>51</v>
      </c>
      <c r="G85" s="11">
        <v>-8895</v>
      </c>
      <c r="H85" s="3"/>
      <c r="I85" t="str">
        <f t="shared" si="4"/>
        <v xml:space="preserve"> </v>
      </c>
      <c r="J85" s="11" t="str">
        <f t="shared" si="5"/>
        <v xml:space="preserve"> </v>
      </c>
    </row>
    <row r="86" spans="1:10" outlineLevel="1" x14ac:dyDescent="0.2">
      <c r="A86" s="2"/>
      <c r="B86" s="5" t="s">
        <v>39</v>
      </c>
      <c r="C86" s="5" t="s">
        <v>21</v>
      </c>
      <c r="D86" s="5" t="s">
        <v>46</v>
      </c>
      <c r="E86" s="5" t="s">
        <v>101</v>
      </c>
      <c r="F86" s="5" t="s">
        <v>47</v>
      </c>
      <c r="G86" s="11">
        <v>-2140</v>
      </c>
      <c r="H86" s="3"/>
      <c r="I86" t="str">
        <f t="shared" si="4"/>
        <v xml:space="preserve"> </v>
      </c>
      <c r="J86" s="11" t="str">
        <f t="shared" si="5"/>
        <v xml:space="preserve"> </v>
      </c>
    </row>
    <row r="87" spans="1:10" outlineLevel="1" x14ac:dyDescent="0.2">
      <c r="A87" s="2"/>
      <c r="B87" s="5" t="s">
        <v>39</v>
      </c>
      <c r="C87" s="5" t="s">
        <v>21</v>
      </c>
      <c r="D87" s="5" t="s">
        <v>48</v>
      </c>
      <c r="E87" s="5" t="s">
        <v>176</v>
      </c>
      <c r="F87" s="5" t="s">
        <v>49</v>
      </c>
      <c r="G87" s="11">
        <v>-100</v>
      </c>
      <c r="H87" s="3"/>
      <c r="I87" t="str">
        <f t="shared" si="4"/>
        <v xml:space="preserve"> </v>
      </c>
      <c r="J87" s="11" t="str">
        <f t="shared" si="5"/>
        <v xml:space="preserve"> </v>
      </c>
    </row>
    <row r="88" spans="1:10" x14ac:dyDescent="0.2">
      <c r="A88" s="27" t="s">
        <v>140</v>
      </c>
      <c r="B88" s="27"/>
      <c r="C88" s="2" t="s">
        <v>140</v>
      </c>
      <c r="D88" s="2" t="s">
        <v>0</v>
      </c>
      <c r="E88" s="2" t="s">
        <v>0</v>
      </c>
      <c r="F88" s="2" t="s">
        <v>0</v>
      </c>
      <c r="G88" s="10">
        <v>-6888.94</v>
      </c>
      <c r="H88" s="1"/>
      <c r="I88" t="str">
        <f t="shared" si="4"/>
        <v>10068</v>
      </c>
      <c r="J88" s="11">
        <f t="shared" si="5"/>
        <v>-6888.94</v>
      </c>
    </row>
    <row r="89" spans="1:10" outlineLevel="1" x14ac:dyDescent="0.2">
      <c r="A89" s="2"/>
      <c r="B89" s="5" t="s">
        <v>39</v>
      </c>
      <c r="C89" s="5" t="s">
        <v>140</v>
      </c>
      <c r="D89" s="5" t="s">
        <v>50</v>
      </c>
      <c r="E89" s="5" t="s">
        <v>175</v>
      </c>
      <c r="F89" s="5" t="s">
        <v>51</v>
      </c>
      <c r="G89" s="11">
        <v>-970</v>
      </c>
      <c r="H89" s="3"/>
      <c r="I89" t="str">
        <f t="shared" si="4"/>
        <v xml:space="preserve"> </v>
      </c>
      <c r="J89" s="11" t="str">
        <f t="shared" si="5"/>
        <v xml:space="preserve"> </v>
      </c>
    </row>
    <row r="90" spans="1:10" outlineLevel="1" x14ac:dyDescent="0.2">
      <c r="A90" s="2"/>
      <c r="B90" s="5" t="s">
        <v>39</v>
      </c>
      <c r="C90" s="5" t="s">
        <v>140</v>
      </c>
      <c r="D90" s="5" t="s">
        <v>162</v>
      </c>
      <c r="E90" s="5" t="s">
        <v>174</v>
      </c>
      <c r="F90" s="5" t="s">
        <v>160</v>
      </c>
      <c r="G90" s="11">
        <v>9572.57</v>
      </c>
      <c r="H90" s="3"/>
      <c r="I90" t="str">
        <f t="shared" si="4"/>
        <v xml:space="preserve"> </v>
      </c>
      <c r="J90" s="11" t="str">
        <f t="shared" si="5"/>
        <v xml:space="preserve"> </v>
      </c>
    </row>
    <row r="91" spans="1:10" outlineLevel="1" x14ac:dyDescent="0.2">
      <c r="A91" s="2"/>
      <c r="B91" s="5" t="s">
        <v>39</v>
      </c>
      <c r="C91" s="5" t="s">
        <v>140</v>
      </c>
      <c r="D91" s="5" t="s">
        <v>46</v>
      </c>
      <c r="E91" s="5" t="s">
        <v>139</v>
      </c>
      <c r="F91" s="5" t="s">
        <v>47</v>
      </c>
      <c r="G91" s="11">
        <v>-3434</v>
      </c>
      <c r="H91" s="3"/>
      <c r="I91" t="str">
        <f t="shared" si="4"/>
        <v xml:space="preserve"> </v>
      </c>
      <c r="J91" s="11" t="str">
        <f t="shared" si="5"/>
        <v xml:space="preserve"> </v>
      </c>
    </row>
    <row r="92" spans="1:10" outlineLevel="1" x14ac:dyDescent="0.2">
      <c r="A92" s="2"/>
      <c r="B92" s="5" t="s">
        <v>39</v>
      </c>
      <c r="C92" s="5" t="s">
        <v>140</v>
      </c>
      <c r="D92" s="5" t="s">
        <v>171</v>
      </c>
      <c r="E92" s="5" t="s">
        <v>173</v>
      </c>
      <c r="F92" s="5" t="s">
        <v>169</v>
      </c>
      <c r="G92" s="11">
        <v>-12057.51</v>
      </c>
      <c r="H92" s="3"/>
      <c r="I92" t="str">
        <f t="shared" si="4"/>
        <v xml:space="preserve"> </v>
      </c>
      <c r="J92" s="11" t="str">
        <f t="shared" si="5"/>
        <v xml:space="preserve"> </v>
      </c>
    </row>
    <row r="93" spans="1:10" x14ac:dyDescent="0.2">
      <c r="A93" s="27" t="s">
        <v>22</v>
      </c>
      <c r="B93" s="27"/>
      <c r="C93" s="2" t="s">
        <v>22</v>
      </c>
      <c r="D93" s="2" t="s">
        <v>0</v>
      </c>
      <c r="E93" s="2" t="s">
        <v>0</v>
      </c>
      <c r="F93" s="2" t="s">
        <v>0</v>
      </c>
      <c r="G93" s="10">
        <v>-32778.6</v>
      </c>
      <c r="H93" s="1"/>
      <c r="I93" t="str">
        <f t="shared" si="4"/>
        <v>10071</v>
      </c>
      <c r="J93" s="11">
        <f t="shared" si="5"/>
        <v>-32778.6</v>
      </c>
    </row>
    <row r="94" spans="1:10" outlineLevel="1" x14ac:dyDescent="0.2">
      <c r="A94" s="2"/>
      <c r="B94" s="5" t="s">
        <v>39</v>
      </c>
      <c r="C94" s="5" t="s">
        <v>22</v>
      </c>
      <c r="D94" s="5" t="s">
        <v>42</v>
      </c>
      <c r="E94" s="5" t="s">
        <v>102</v>
      </c>
      <c r="F94" s="5" t="s">
        <v>43</v>
      </c>
      <c r="G94" s="11">
        <v>-8513.85</v>
      </c>
      <c r="H94" s="3"/>
      <c r="I94" t="str">
        <f t="shared" si="4"/>
        <v xml:space="preserve"> </v>
      </c>
      <c r="J94" s="11" t="str">
        <f t="shared" si="5"/>
        <v xml:space="preserve"> </v>
      </c>
    </row>
    <row r="95" spans="1:10" outlineLevel="1" x14ac:dyDescent="0.2">
      <c r="A95" s="2"/>
      <c r="B95" s="5" t="s">
        <v>39</v>
      </c>
      <c r="C95" s="5" t="s">
        <v>22</v>
      </c>
      <c r="D95" s="5" t="s">
        <v>50</v>
      </c>
      <c r="E95" s="5" t="s">
        <v>103</v>
      </c>
      <c r="F95" s="5" t="s">
        <v>51</v>
      </c>
      <c r="G95" s="11">
        <v>-23589.75</v>
      </c>
      <c r="H95" s="3"/>
      <c r="I95" t="str">
        <f t="shared" si="4"/>
        <v xml:space="preserve"> </v>
      </c>
      <c r="J95" s="11" t="str">
        <f t="shared" si="5"/>
        <v xml:space="preserve"> </v>
      </c>
    </row>
    <row r="96" spans="1:10" outlineLevel="1" x14ac:dyDescent="0.2">
      <c r="A96" s="2"/>
      <c r="B96" s="5" t="s">
        <v>39</v>
      </c>
      <c r="C96" s="5" t="s">
        <v>22</v>
      </c>
      <c r="D96" s="5" t="s">
        <v>46</v>
      </c>
      <c r="E96" s="5" t="s">
        <v>104</v>
      </c>
      <c r="F96" s="5" t="s">
        <v>47</v>
      </c>
      <c r="G96" s="11">
        <v>-675</v>
      </c>
      <c r="H96" s="3"/>
      <c r="I96" t="str">
        <f t="shared" si="4"/>
        <v xml:space="preserve"> </v>
      </c>
      <c r="J96" s="11" t="str">
        <f t="shared" si="5"/>
        <v xml:space="preserve"> </v>
      </c>
    </row>
    <row r="97" spans="1:10" x14ac:dyDescent="0.2">
      <c r="A97" s="27" t="s">
        <v>23</v>
      </c>
      <c r="B97" s="27"/>
      <c r="C97" s="2" t="s">
        <v>23</v>
      </c>
      <c r="D97" s="2" t="s">
        <v>0</v>
      </c>
      <c r="E97" s="2" t="s">
        <v>0</v>
      </c>
      <c r="F97" s="2" t="s">
        <v>0</v>
      </c>
      <c r="G97" s="10">
        <v>-105662.86</v>
      </c>
      <c r="H97" s="1"/>
      <c r="I97" t="str">
        <f t="shared" si="4"/>
        <v>10075</v>
      </c>
      <c r="J97" s="11">
        <f t="shared" si="5"/>
        <v>-105662.86</v>
      </c>
    </row>
    <row r="98" spans="1:10" outlineLevel="1" x14ac:dyDescent="0.2">
      <c r="A98" s="2"/>
      <c r="B98" s="5" t="s">
        <v>39</v>
      </c>
      <c r="C98" s="5" t="s">
        <v>23</v>
      </c>
      <c r="D98" s="5" t="s">
        <v>42</v>
      </c>
      <c r="E98" s="5" t="s">
        <v>105</v>
      </c>
      <c r="F98" s="5" t="s">
        <v>43</v>
      </c>
      <c r="G98" s="11">
        <v>-87582.6</v>
      </c>
      <c r="H98" s="3"/>
      <c r="I98" t="str">
        <f t="shared" si="4"/>
        <v xml:space="preserve"> </v>
      </c>
      <c r="J98" s="11" t="str">
        <f t="shared" si="5"/>
        <v xml:space="preserve"> </v>
      </c>
    </row>
    <row r="99" spans="1:10" outlineLevel="1" x14ac:dyDescent="0.2">
      <c r="A99" s="2"/>
      <c r="B99" s="5" t="s">
        <v>39</v>
      </c>
      <c r="C99" s="5" t="s">
        <v>23</v>
      </c>
      <c r="D99" s="5" t="s">
        <v>50</v>
      </c>
      <c r="E99" s="5" t="s">
        <v>106</v>
      </c>
      <c r="F99" s="5" t="s">
        <v>51</v>
      </c>
      <c r="G99" s="11">
        <v>-14059.51</v>
      </c>
      <c r="H99" s="3"/>
      <c r="I99" t="str">
        <f t="shared" si="4"/>
        <v xml:space="preserve"> </v>
      </c>
      <c r="J99" s="11" t="str">
        <f t="shared" si="5"/>
        <v xml:space="preserve"> </v>
      </c>
    </row>
    <row r="100" spans="1:10" outlineLevel="1" x14ac:dyDescent="0.2">
      <c r="A100" s="2"/>
      <c r="B100" s="5" t="s">
        <v>39</v>
      </c>
      <c r="C100" s="5" t="s">
        <v>23</v>
      </c>
      <c r="D100" s="5" t="s">
        <v>46</v>
      </c>
      <c r="E100" s="5" t="s">
        <v>107</v>
      </c>
      <c r="F100" s="5" t="s">
        <v>47</v>
      </c>
      <c r="G100" s="11">
        <v>-3825.75</v>
      </c>
      <c r="H100" s="3"/>
      <c r="I100" t="str">
        <f t="shared" si="4"/>
        <v xml:space="preserve"> </v>
      </c>
      <c r="J100" s="11" t="str">
        <f t="shared" si="5"/>
        <v xml:space="preserve"> </v>
      </c>
    </row>
    <row r="101" spans="1:10" outlineLevel="1" x14ac:dyDescent="0.2">
      <c r="A101" s="2"/>
      <c r="B101" s="5" t="s">
        <v>39</v>
      </c>
      <c r="C101" s="5" t="s">
        <v>23</v>
      </c>
      <c r="D101" s="5" t="s">
        <v>48</v>
      </c>
      <c r="E101" s="5" t="s">
        <v>172</v>
      </c>
      <c r="F101" s="5" t="s">
        <v>49</v>
      </c>
      <c r="G101" s="11">
        <v>-195</v>
      </c>
      <c r="H101" s="3"/>
      <c r="I101" t="str">
        <f t="shared" si="4"/>
        <v xml:space="preserve"> </v>
      </c>
      <c r="J101" s="11" t="str">
        <f t="shared" si="5"/>
        <v xml:space="preserve"> </v>
      </c>
    </row>
    <row r="102" spans="1:10" x14ac:dyDescent="0.2">
      <c r="A102" s="27" t="s">
        <v>24</v>
      </c>
      <c r="B102" s="27"/>
      <c r="C102" s="2" t="s">
        <v>24</v>
      </c>
      <c r="D102" s="2" t="s">
        <v>0</v>
      </c>
      <c r="E102" s="2" t="s">
        <v>0</v>
      </c>
      <c r="F102" s="2" t="s">
        <v>0</v>
      </c>
      <c r="G102" s="10">
        <v>-405084.42</v>
      </c>
      <c r="H102" s="1"/>
      <c r="I102" t="str">
        <f t="shared" si="4"/>
        <v>10076</v>
      </c>
      <c r="J102" s="11">
        <f t="shared" si="5"/>
        <v>-405084.42</v>
      </c>
    </row>
    <row r="103" spans="1:10" outlineLevel="1" x14ac:dyDescent="0.2">
      <c r="A103" s="2"/>
      <c r="B103" s="5" t="s">
        <v>39</v>
      </c>
      <c r="C103" s="5" t="s">
        <v>24</v>
      </c>
      <c r="D103" s="5" t="s">
        <v>42</v>
      </c>
      <c r="E103" s="5" t="s">
        <v>108</v>
      </c>
      <c r="F103" s="5" t="s">
        <v>43</v>
      </c>
      <c r="G103" s="11">
        <v>-370297.31</v>
      </c>
      <c r="H103" s="3"/>
      <c r="I103" t="str">
        <f t="shared" si="4"/>
        <v xml:space="preserve"> </v>
      </c>
      <c r="J103" s="11" t="str">
        <f t="shared" si="5"/>
        <v xml:space="preserve"> </v>
      </c>
    </row>
    <row r="104" spans="1:10" outlineLevel="1" x14ac:dyDescent="0.2">
      <c r="A104" s="2"/>
      <c r="B104" s="5" t="s">
        <v>39</v>
      </c>
      <c r="C104" s="5" t="s">
        <v>24</v>
      </c>
      <c r="D104" s="5" t="s">
        <v>50</v>
      </c>
      <c r="E104" s="5" t="s">
        <v>109</v>
      </c>
      <c r="F104" s="5" t="s">
        <v>51</v>
      </c>
      <c r="G104" s="11">
        <v>-26030.66</v>
      </c>
      <c r="H104" s="3"/>
      <c r="I104" t="str">
        <f t="shared" si="4"/>
        <v xml:space="preserve"> </v>
      </c>
      <c r="J104" s="11" t="str">
        <f t="shared" si="5"/>
        <v xml:space="preserve"> </v>
      </c>
    </row>
    <row r="105" spans="1:10" outlineLevel="1" x14ac:dyDescent="0.2">
      <c r="A105" s="2"/>
      <c r="B105" s="5" t="s">
        <v>39</v>
      </c>
      <c r="C105" s="5" t="s">
        <v>24</v>
      </c>
      <c r="D105" s="5" t="s">
        <v>46</v>
      </c>
      <c r="E105" s="5" t="s">
        <v>110</v>
      </c>
      <c r="F105" s="5" t="s">
        <v>47</v>
      </c>
      <c r="G105" s="11">
        <v>-8356.4500000000007</v>
      </c>
      <c r="H105" s="3"/>
      <c r="I105" t="str">
        <f t="shared" si="4"/>
        <v xml:space="preserve"> </v>
      </c>
      <c r="J105" s="11" t="str">
        <f t="shared" si="5"/>
        <v xml:space="preserve"> </v>
      </c>
    </row>
    <row r="106" spans="1:10" outlineLevel="1" x14ac:dyDescent="0.2">
      <c r="A106" s="2"/>
      <c r="B106" s="5" t="s">
        <v>39</v>
      </c>
      <c r="C106" s="5" t="s">
        <v>24</v>
      </c>
      <c r="D106" s="5" t="s">
        <v>171</v>
      </c>
      <c r="E106" s="5" t="s">
        <v>170</v>
      </c>
      <c r="F106" s="5" t="s">
        <v>169</v>
      </c>
      <c r="G106" s="11">
        <v>-200</v>
      </c>
      <c r="H106" s="3"/>
      <c r="I106" t="str">
        <f t="shared" si="4"/>
        <v xml:space="preserve"> </v>
      </c>
      <c r="J106" s="11" t="str">
        <f t="shared" si="5"/>
        <v xml:space="preserve"> </v>
      </c>
    </row>
    <row r="107" spans="1:10" outlineLevel="1" x14ac:dyDescent="0.2">
      <c r="A107" s="2"/>
      <c r="B107" s="5" t="s">
        <v>39</v>
      </c>
      <c r="C107" s="5" t="s">
        <v>24</v>
      </c>
      <c r="D107" s="5" t="s">
        <v>48</v>
      </c>
      <c r="E107" s="5" t="s">
        <v>168</v>
      </c>
      <c r="F107" s="5" t="s">
        <v>49</v>
      </c>
      <c r="G107" s="11">
        <v>-200</v>
      </c>
      <c r="H107" s="3"/>
      <c r="I107" t="str">
        <f t="shared" si="4"/>
        <v xml:space="preserve"> </v>
      </c>
      <c r="J107" s="11" t="str">
        <f t="shared" si="5"/>
        <v xml:space="preserve"> </v>
      </c>
    </row>
    <row r="108" spans="1:10" x14ac:dyDescent="0.2">
      <c r="A108" s="27" t="s">
        <v>25</v>
      </c>
      <c r="B108" s="27"/>
      <c r="C108" s="2" t="s">
        <v>25</v>
      </c>
      <c r="D108" s="2" t="s">
        <v>0</v>
      </c>
      <c r="E108" s="2" t="s">
        <v>0</v>
      </c>
      <c r="F108" s="2" t="s">
        <v>0</v>
      </c>
      <c r="G108" s="10">
        <v>-537102.21</v>
      </c>
      <c r="H108" s="1"/>
      <c r="I108" t="str">
        <f t="shared" si="4"/>
        <v>10078</v>
      </c>
      <c r="J108" s="11">
        <f t="shared" si="5"/>
        <v>-537102.21</v>
      </c>
    </row>
    <row r="109" spans="1:10" outlineLevel="1" x14ac:dyDescent="0.2">
      <c r="A109" s="2"/>
      <c r="B109" s="5" t="s">
        <v>39</v>
      </c>
      <c r="C109" s="5" t="s">
        <v>25</v>
      </c>
      <c r="D109" s="5" t="s">
        <v>42</v>
      </c>
      <c r="E109" s="5" t="s">
        <v>112</v>
      </c>
      <c r="F109" s="5" t="s">
        <v>43</v>
      </c>
      <c r="G109" s="11">
        <v>-427871.83</v>
      </c>
      <c r="H109" s="3"/>
      <c r="I109" t="str">
        <f t="shared" si="4"/>
        <v xml:space="preserve"> </v>
      </c>
      <c r="J109" s="11" t="str">
        <f t="shared" si="5"/>
        <v xml:space="preserve"> </v>
      </c>
    </row>
    <row r="110" spans="1:10" outlineLevel="1" x14ac:dyDescent="0.2">
      <c r="A110" s="2"/>
      <c r="B110" s="5" t="s">
        <v>39</v>
      </c>
      <c r="C110" s="5" t="s">
        <v>25</v>
      </c>
      <c r="D110" s="5" t="s">
        <v>50</v>
      </c>
      <c r="E110" s="5" t="s">
        <v>113</v>
      </c>
      <c r="F110" s="5" t="s">
        <v>51</v>
      </c>
      <c r="G110" s="11">
        <v>-98525.48</v>
      </c>
      <c r="H110" s="3"/>
      <c r="I110" t="str">
        <f t="shared" si="4"/>
        <v xml:space="preserve"> </v>
      </c>
      <c r="J110" s="11" t="str">
        <f t="shared" si="5"/>
        <v xml:space="preserve"> </v>
      </c>
    </row>
    <row r="111" spans="1:10" outlineLevel="1" x14ac:dyDescent="0.2">
      <c r="A111" s="2"/>
      <c r="B111" s="5" t="s">
        <v>39</v>
      </c>
      <c r="C111" s="5" t="s">
        <v>25</v>
      </c>
      <c r="D111" s="5" t="s">
        <v>46</v>
      </c>
      <c r="E111" s="5" t="s">
        <v>114</v>
      </c>
      <c r="F111" s="5" t="s">
        <v>47</v>
      </c>
      <c r="G111" s="11">
        <v>-10054</v>
      </c>
      <c r="H111" s="3"/>
      <c r="I111" t="str">
        <f t="shared" si="4"/>
        <v xml:space="preserve"> </v>
      </c>
      <c r="J111" s="11" t="str">
        <f t="shared" si="5"/>
        <v xml:space="preserve"> </v>
      </c>
    </row>
    <row r="112" spans="1:10" outlineLevel="1" x14ac:dyDescent="0.2">
      <c r="A112" s="2"/>
      <c r="B112" s="5" t="s">
        <v>39</v>
      </c>
      <c r="C112" s="5" t="s">
        <v>25</v>
      </c>
      <c r="D112" s="5" t="s">
        <v>167</v>
      </c>
      <c r="E112" s="5" t="s">
        <v>166</v>
      </c>
      <c r="F112" s="5" t="s">
        <v>165</v>
      </c>
      <c r="G112" s="11">
        <v>-650.9</v>
      </c>
      <c r="H112" s="3"/>
      <c r="I112" t="str">
        <f t="shared" si="4"/>
        <v xml:space="preserve"> </v>
      </c>
      <c r="J112" s="11" t="str">
        <f t="shared" si="5"/>
        <v xml:space="preserve"> </v>
      </c>
    </row>
    <row r="113" spans="1:10" x14ac:dyDescent="0.2">
      <c r="A113" s="27" t="s">
        <v>26</v>
      </c>
      <c r="B113" s="27"/>
      <c r="C113" s="2" t="s">
        <v>26</v>
      </c>
      <c r="D113" s="2" t="s">
        <v>0</v>
      </c>
      <c r="E113" s="2" t="s">
        <v>0</v>
      </c>
      <c r="F113" s="2" t="s">
        <v>0</v>
      </c>
      <c r="G113" s="10">
        <v>-5112.28</v>
      </c>
      <c r="H113" s="1"/>
      <c r="I113" t="str">
        <f t="shared" si="4"/>
        <v>10079</v>
      </c>
      <c r="J113" s="11">
        <f t="shared" si="5"/>
        <v>-5112.28</v>
      </c>
    </row>
    <row r="114" spans="1:10" outlineLevel="1" x14ac:dyDescent="0.2">
      <c r="A114" s="2"/>
      <c r="B114" s="5" t="s">
        <v>39</v>
      </c>
      <c r="C114" s="5" t="s">
        <v>26</v>
      </c>
      <c r="D114" s="5" t="s">
        <v>42</v>
      </c>
      <c r="E114" s="5" t="s">
        <v>115</v>
      </c>
      <c r="F114" s="5" t="s">
        <v>43</v>
      </c>
      <c r="G114" s="11">
        <v>-4854.28</v>
      </c>
      <c r="H114" s="3"/>
      <c r="I114" t="str">
        <f t="shared" si="4"/>
        <v xml:space="preserve"> </v>
      </c>
      <c r="J114" s="11" t="str">
        <f t="shared" si="5"/>
        <v xml:space="preserve"> </v>
      </c>
    </row>
    <row r="115" spans="1:10" outlineLevel="1" x14ac:dyDescent="0.2">
      <c r="A115" s="2"/>
      <c r="B115" s="5" t="s">
        <v>39</v>
      </c>
      <c r="C115" s="5" t="s">
        <v>26</v>
      </c>
      <c r="D115" s="5" t="s">
        <v>46</v>
      </c>
      <c r="E115" s="5" t="s">
        <v>116</v>
      </c>
      <c r="F115" s="5" t="s">
        <v>47</v>
      </c>
      <c r="G115" s="11">
        <v>-258</v>
      </c>
      <c r="H115" s="3"/>
      <c r="I115" t="str">
        <f t="shared" si="4"/>
        <v xml:space="preserve"> </v>
      </c>
      <c r="J115" s="11" t="str">
        <f t="shared" si="5"/>
        <v xml:space="preserve"> </v>
      </c>
    </row>
    <row r="116" spans="1:10" x14ac:dyDescent="0.2">
      <c r="A116" s="27" t="s">
        <v>27</v>
      </c>
      <c r="B116" s="27"/>
      <c r="C116" s="2" t="s">
        <v>27</v>
      </c>
      <c r="D116" s="2" t="s">
        <v>0</v>
      </c>
      <c r="E116" s="2" t="s">
        <v>0</v>
      </c>
      <c r="F116" s="2" t="s">
        <v>0</v>
      </c>
      <c r="G116" s="10">
        <v>-42404.61</v>
      </c>
      <c r="H116" s="1"/>
      <c r="I116" t="str">
        <f t="shared" si="4"/>
        <v>10080</v>
      </c>
      <c r="J116" s="11">
        <f t="shared" si="5"/>
        <v>-42404.61</v>
      </c>
    </row>
    <row r="117" spans="1:10" outlineLevel="1" x14ac:dyDescent="0.2">
      <c r="A117" s="2"/>
      <c r="B117" s="5" t="s">
        <v>39</v>
      </c>
      <c r="C117" s="5" t="s">
        <v>27</v>
      </c>
      <c r="D117" s="5" t="s">
        <v>42</v>
      </c>
      <c r="E117" s="5" t="s">
        <v>117</v>
      </c>
      <c r="F117" s="5" t="s">
        <v>43</v>
      </c>
      <c r="G117" s="11">
        <v>-38471.61</v>
      </c>
      <c r="H117" s="3"/>
      <c r="I117" t="str">
        <f t="shared" si="4"/>
        <v xml:space="preserve"> </v>
      </c>
      <c r="J117" s="11" t="str">
        <f t="shared" si="5"/>
        <v xml:space="preserve"> </v>
      </c>
    </row>
    <row r="118" spans="1:10" outlineLevel="1" x14ac:dyDescent="0.2">
      <c r="A118" s="2"/>
      <c r="B118" s="5" t="s">
        <v>39</v>
      </c>
      <c r="C118" s="5" t="s">
        <v>27</v>
      </c>
      <c r="D118" s="5" t="s">
        <v>46</v>
      </c>
      <c r="E118" s="5" t="s">
        <v>118</v>
      </c>
      <c r="F118" s="5" t="s">
        <v>47</v>
      </c>
      <c r="G118" s="11">
        <v>-3933</v>
      </c>
      <c r="H118" s="3"/>
      <c r="I118" t="str">
        <f t="shared" si="4"/>
        <v xml:space="preserve"> </v>
      </c>
      <c r="J118" s="11" t="str">
        <f t="shared" si="5"/>
        <v xml:space="preserve"> </v>
      </c>
    </row>
    <row r="119" spans="1:10" x14ac:dyDescent="0.2">
      <c r="A119" s="27" t="s">
        <v>28</v>
      </c>
      <c r="B119" s="27"/>
      <c r="C119" s="2" t="s">
        <v>28</v>
      </c>
      <c r="D119" s="2" t="s">
        <v>0</v>
      </c>
      <c r="E119" s="2" t="s">
        <v>0</v>
      </c>
      <c r="F119" s="2" t="s">
        <v>0</v>
      </c>
      <c r="G119" s="10">
        <v>-103116.73</v>
      </c>
      <c r="H119" s="1"/>
      <c r="I119" t="str">
        <f t="shared" si="4"/>
        <v>10084</v>
      </c>
      <c r="J119" s="11">
        <f t="shared" si="5"/>
        <v>-103116.73</v>
      </c>
    </row>
    <row r="120" spans="1:10" outlineLevel="1" x14ac:dyDescent="0.2">
      <c r="A120" s="2"/>
      <c r="B120" s="5" t="s">
        <v>39</v>
      </c>
      <c r="C120" s="5" t="s">
        <v>28</v>
      </c>
      <c r="D120" s="5" t="s">
        <v>42</v>
      </c>
      <c r="E120" s="5" t="s">
        <v>119</v>
      </c>
      <c r="F120" s="5" t="s">
        <v>43</v>
      </c>
      <c r="G120" s="11">
        <v>-97250.73</v>
      </c>
      <c r="H120" s="3"/>
      <c r="I120" t="str">
        <f t="shared" si="4"/>
        <v xml:space="preserve"> </v>
      </c>
      <c r="J120" s="11" t="str">
        <f t="shared" si="5"/>
        <v xml:space="preserve"> </v>
      </c>
    </row>
    <row r="121" spans="1:10" outlineLevel="1" x14ac:dyDescent="0.2">
      <c r="A121" s="2"/>
      <c r="B121" s="5" t="s">
        <v>39</v>
      </c>
      <c r="C121" s="5" t="s">
        <v>28</v>
      </c>
      <c r="D121" s="5" t="s">
        <v>46</v>
      </c>
      <c r="E121" s="5" t="s">
        <v>120</v>
      </c>
      <c r="F121" s="5" t="s">
        <v>47</v>
      </c>
      <c r="G121" s="11">
        <v>-5866</v>
      </c>
      <c r="H121" s="3"/>
      <c r="I121" t="str">
        <f t="shared" si="4"/>
        <v xml:space="preserve"> </v>
      </c>
      <c r="J121" s="11" t="str">
        <f t="shared" si="5"/>
        <v xml:space="preserve"> </v>
      </c>
    </row>
    <row r="122" spans="1:10" x14ac:dyDescent="0.2">
      <c r="A122" s="27" t="s">
        <v>29</v>
      </c>
      <c r="B122" s="27"/>
      <c r="C122" s="2" t="s">
        <v>29</v>
      </c>
      <c r="D122" s="2" t="s">
        <v>0</v>
      </c>
      <c r="E122" s="2" t="s">
        <v>0</v>
      </c>
      <c r="F122" s="2" t="s">
        <v>0</v>
      </c>
      <c r="G122" s="10">
        <v>-85654.68</v>
      </c>
      <c r="H122" s="1"/>
      <c r="I122" t="str">
        <f t="shared" si="4"/>
        <v>10085</v>
      </c>
      <c r="J122" s="11">
        <f t="shared" si="5"/>
        <v>-85654.68</v>
      </c>
    </row>
    <row r="123" spans="1:10" outlineLevel="1" x14ac:dyDescent="0.2">
      <c r="A123" s="2"/>
      <c r="B123" s="5" t="s">
        <v>39</v>
      </c>
      <c r="C123" s="5" t="s">
        <v>29</v>
      </c>
      <c r="D123" s="5" t="s">
        <v>42</v>
      </c>
      <c r="E123" s="5" t="s">
        <v>121</v>
      </c>
      <c r="F123" s="5" t="s">
        <v>43</v>
      </c>
      <c r="G123" s="11">
        <v>-75664.850000000006</v>
      </c>
      <c r="H123" s="3"/>
      <c r="I123" t="str">
        <f t="shared" si="4"/>
        <v xml:space="preserve"> </v>
      </c>
      <c r="J123" s="11" t="str">
        <f t="shared" si="5"/>
        <v xml:space="preserve"> </v>
      </c>
    </row>
    <row r="124" spans="1:10" outlineLevel="1" x14ac:dyDescent="0.2">
      <c r="A124" s="2"/>
      <c r="B124" s="5" t="s">
        <v>39</v>
      </c>
      <c r="C124" s="5" t="s">
        <v>29</v>
      </c>
      <c r="D124" s="5" t="s">
        <v>50</v>
      </c>
      <c r="E124" s="5" t="s">
        <v>122</v>
      </c>
      <c r="F124" s="5" t="s">
        <v>51</v>
      </c>
      <c r="G124" s="11">
        <v>-6911.83</v>
      </c>
      <c r="H124" s="3"/>
      <c r="I124" t="str">
        <f t="shared" si="4"/>
        <v xml:space="preserve"> </v>
      </c>
      <c r="J124" s="11" t="str">
        <f t="shared" si="5"/>
        <v xml:space="preserve"> </v>
      </c>
    </row>
    <row r="125" spans="1:10" outlineLevel="1" x14ac:dyDescent="0.2">
      <c r="A125" s="2"/>
      <c r="B125" s="5" t="s">
        <v>39</v>
      </c>
      <c r="C125" s="5" t="s">
        <v>29</v>
      </c>
      <c r="D125" s="5" t="s">
        <v>46</v>
      </c>
      <c r="E125" s="5" t="s">
        <v>123</v>
      </c>
      <c r="F125" s="5" t="s">
        <v>47</v>
      </c>
      <c r="G125" s="11">
        <v>-3078</v>
      </c>
      <c r="H125" s="3"/>
      <c r="I125" t="str">
        <f t="shared" si="4"/>
        <v xml:space="preserve"> </v>
      </c>
      <c r="J125" s="11" t="str">
        <f t="shared" si="5"/>
        <v xml:space="preserve"> </v>
      </c>
    </row>
    <row r="126" spans="1:10" x14ac:dyDescent="0.2">
      <c r="A126" s="27" t="s">
        <v>133</v>
      </c>
      <c r="B126" s="27"/>
      <c r="C126" s="2" t="s">
        <v>133</v>
      </c>
      <c r="D126" s="2" t="s">
        <v>0</v>
      </c>
      <c r="E126" s="2" t="s">
        <v>0</v>
      </c>
      <c r="F126" s="2" t="s">
        <v>0</v>
      </c>
      <c r="G126" s="10">
        <v>-3000</v>
      </c>
      <c r="H126" s="1"/>
      <c r="I126" t="str">
        <f t="shared" si="4"/>
        <v>10107</v>
      </c>
      <c r="J126" s="11">
        <f t="shared" si="5"/>
        <v>-3000</v>
      </c>
    </row>
    <row r="127" spans="1:10" outlineLevel="1" x14ac:dyDescent="0.2">
      <c r="A127" s="2"/>
      <c r="B127" s="5" t="s">
        <v>39</v>
      </c>
      <c r="C127" s="5" t="s">
        <v>133</v>
      </c>
      <c r="D127" s="5" t="s">
        <v>162</v>
      </c>
      <c r="E127" s="5" t="s">
        <v>164</v>
      </c>
      <c r="F127" s="5" t="s">
        <v>160</v>
      </c>
      <c r="G127" s="11">
        <v>-3000</v>
      </c>
      <c r="H127" s="3"/>
      <c r="I127" t="str">
        <f t="shared" si="4"/>
        <v xml:space="preserve"> </v>
      </c>
      <c r="J127" s="11" t="str">
        <f t="shared" si="5"/>
        <v xml:space="preserve"> </v>
      </c>
    </row>
    <row r="128" spans="1:10" x14ac:dyDescent="0.2">
      <c r="A128" s="27" t="s">
        <v>31</v>
      </c>
      <c r="B128" s="27"/>
      <c r="C128" s="2" t="s">
        <v>31</v>
      </c>
      <c r="D128" s="2" t="s">
        <v>0</v>
      </c>
      <c r="E128" s="2" t="s">
        <v>0</v>
      </c>
      <c r="F128" s="2" t="s">
        <v>0</v>
      </c>
      <c r="G128" s="10">
        <v>-11462.01</v>
      </c>
      <c r="H128" s="1"/>
      <c r="I128" t="str">
        <f t="shared" si="4"/>
        <v>20099</v>
      </c>
      <c r="J128" s="11">
        <f t="shared" si="5"/>
        <v>-11462.01</v>
      </c>
    </row>
    <row r="129" spans="1:12" outlineLevel="1" x14ac:dyDescent="0.2">
      <c r="A129" s="2"/>
      <c r="B129" s="5" t="s">
        <v>39</v>
      </c>
      <c r="C129" s="5" t="s">
        <v>31</v>
      </c>
      <c r="D129" s="5" t="s">
        <v>42</v>
      </c>
      <c r="E129" s="5" t="s">
        <v>127</v>
      </c>
      <c r="F129" s="5" t="s">
        <v>43</v>
      </c>
      <c r="G129" s="11">
        <v>-10180.33</v>
      </c>
      <c r="H129" s="3"/>
      <c r="I129" t="str">
        <f t="shared" si="4"/>
        <v xml:space="preserve"> </v>
      </c>
      <c r="J129" s="11" t="str">
        <f t="shared" si="5"/>
        <v xml:space="preserve"> </v>
      </c>
    </row>
    <row r="130" spans="1:12" outlineLevel="1" x14ac:dyDescent="0.2">
      <c r="A130" s="2"/>
      <c r="B130" s="5" t="s">
        <v>39</v>
      </c>
      <c r="C130" s="5" t="s">
        <v>31</v>
      </c>
      <c r="D130" s="5" t="s">
        <v>50</v>
      </c>
      <c r="E130" s="5" t="s">
        <v>128</v>
      </c>
      <c r="F130" s="5" t="s">
        <v>51</v>
      </c>
      <c r="G130" s="11">
        <v>-471.68</v>
      </c>
      <c r="H130" s="3"/>
      <c r="I130" t="str">
        <f t="shared" si="4"/>
        <v xml:space="preserve"> </v>
      </c>
      <c r="J130" s="11" t="str">
        <f t="shared" si="5"/>
        <v xml:space="preserve"> </v>
      </c>
    </row>
    <row r="131" spans="1:12" outlineLevel="1" x14ac:dyDescent="0.2">
      <c r="A131" s="2"/>
      <c r="B131" s="5" t="s">
        <v>39</v>
      </c>
      <c r="C131" s="5" t="s">
        <v>31</v>
      </c>
      <c r="D131" s="5" t="s">
        <v>46</v>
      </c>
      <c r="E131" s="5" t="s">
        <v>129</v>
      </c>
      <c r="F131" s="5" t="s">
        <v>47</v>
      </c>
      <c r="G131" s="11">
        <v>-810</v>
      </c>
      <c r="H131" s="3"/>
      <c r="I131" t="str">
        <f t="shared" si="4"/>
        <v xml:space="preserve"> </v>
      </c>
      <c r="J131" s="11" t="str">
        <f t="shared" si="5"/>
        <v xml:space="preserve"> </v>
      </c>
    </row>
    <row r="132" spans="1:12" x14ac:dyDescent="0.2">
      <c r="A132" s="5"/>
      <c r="B132" s="5"/>
      <c r="C132" s="5"/>
      <c r="D132" s="5"/>
      <c r="E132" s="5"/>
      <c r="F132" s="5"/>
      <c r="G132" s="11"/>
    </row>
    <row r="133" spans="1:12" x14ac:dyDescent="0.2">
      <c r="A133" s="6"/>
      <c r="B133" s="6" t="s">
        <v>0</v>
      </c>
      <c r="C133" s="6" t="s">
        <v>0</v>
      </c>
      <c r="D133" s="6" t="s">
        <v>0</v>
      </c>
      <c r="E133" s="6" t="s">
        <v>0</v>
      </c>
      <c r="F133" s="6" t="s">
        <v>0</v>
      </c>
      <c r="G133" s="12">
        <v>-3220663.22</v>
      </c>
      <c r="K133" s="30">
        <f>'CP exp 21-22'!G362</f>
        <v>2746712.11</v>
      </c>
      <c r="L133" s="30">
        <f>G133+K133</f>
        <v>-473951.11000000034</v>
      </c>
    </row>
    <row r="134" spans="1:12" x14ac:dyDescent="0.2">
      <c r="A134" s="5"/>
      <c r="B134" s="5"/>
      <c r="C134" s="5"/>
      <c r="D134" s="5"/>
      <c r="E134" s="5"/>
      <c r="F134" s="5"/>
      <c r="G134" s="11"/>
    </row>
    <row r="135" spans="1:12" x14ac:dyDescent="0.2">
      <c r="A135" s="5"/>
      <c r="B135" s="5"/>
      <c r="C135" s="5"/>
      <c r="D135" s="5"/>
      <c r="E135" s="5"/>
      <c r="F135" s="5"/>
      <c r="G135" s="11"/>
    </row>
    <row r="136" spans="1:12" x14ac:dyDescent="0.2">
      <c r="A136" s="5"/>
      <c r="B136" s="5"/>
      <c r="C136" s="5"/>
      <c r="D136" s="5"/>
      <c r="E136" s="5"/>
      <c r="F136" s="5"/>
      <c r="G136" s="11"/>
    </row>
  </sheetData>
  <mergeCells count="32">
    <mergeCell ref="A119:B119"/>
    <mergeCell ref="A122:B122"/>
    <mergeCell ref="A126:B126"/>
    <mergeCell ref="A128:B128"/>
    <mergeCell ref="A1:J1"/>
    <mergeCell ref="A2:J2"/>
    <mergeCell ref="A3:J3"/>
    <mergeCell ref="A97:B97"/>
    <mergeCell ref="A102:B102"/>
    <mergeCell ref="A108:B108"/>
    <mergeCell ref="A113:B113"/>
    <mergeCell ref="A116:B116"/>
    <mergeCell ref="A75:B75"/>
    <mergeCell ref="A80:B80"/>
    <mergeCell ref="A83:B83"/>
    <mergeCell ref="A88:B88"/>
    <mergeCell ref="A93:B93"/>
    <mergeCell ref="A35:B35"/>
    <mergeCell ref="A39:B39"/>
    <mergeCell ref="A43:B43"/>
    <mergeCell ref="A46:B46"/>
    <mergeCell ref="A50:B50"/>
    <mergeCell ref="A57:B57"/>
    <mergeCell ref="A61:B61"/>
    <mergeCell ref="A65:B65"/>
    <mergeCell ref="A68:B68"/>
    <mergeCell ref="A71:B71"/>
    <mergeCell ref="A7:B7"/>
    <mergeCell ref="A16:B16"/>
    <mergeCell ref="A23:B23"/>
    <mergeCell ref="A27:B27"/>
    <mergeCell ref="A31:B31"/>
  </mergeCells>
  <conditionalFormatting sqref="G7:G133">
    <cfRule type="cellIs" dxfId="2" priority="1" operator="greaterThan">
      <formula>0</formula>
    </cfRule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11134-1796-47CC-8623-2071A01F7FB2}">
  <sheetPr>
    <outlinePr summaryBelow="0"/>
  </sheetPr>
  <dimension ref="A1:J269"/>
  <sheetViews>
    <sheetView zoomScale="80" zoomScaleNormal="80" workbookViewId="0">
      <pane ySplit="6" topLeftCell="A7" activePane="bottomLeft" state="frozen"/>
      <selection pane="bottomLeft" activeCell="I7" sqref="I7:J8"/>
    </sheetView>
  </sheetViews>
  <sheetFormatPr defaultRowHeight="12.75" outlineLevelRow="1" x14ac:dyDescent="0.2"/>
  <cols>
    <col min="1" max="1" width="1.7109375" customWidth="1"/>
    <col min="2" max="4" width="10.42578125" customWidth="1"/>
    <col min="5" max="5" width="56.28515625" bestFit="1" customWidth="1"/>
    <col min="6" max="6" width="16.85546875" customWidth="1"/>
    <col min="7" max="7" width="15.28515625" style="17" customWidth="1"/>
    <col min="8" max="8" width="0" hidden="1" customWidth="1"/>
    <col min="10" max="10" width="10.85546875" bestFit="1" customWidth="1"/>
  </cols>
  <sheetData>
    <row r="1" spans="1:10" ht="19.149999999999999" customHeight="1" x14ac:dyDescent="0.25">
      <c r="A1" s="23" t="s">
        <v>54</v>
      </c>
      <c r="B1" s="24"/>
      <c r="C1" s="24"/>
      <c r="D1" s="25"/>
      <c r="E1" s="25"/>
      <c r="F1" s="25"/>
      <c r="G1" s="25"/>
      <c r="H1" s="25"/>
      <c r="I1" s="25"/>
      <c r="J1" s="25"/>
    </row>
    <row r="2" spans="1:10" x14ac:dyDescent="0.2">
      <c r="A2" s="25" t="s">
        <v>55</v>
      </c>
      <c r="B2" s="24"/>
      <c r="C2" s="24"/>
      <c r="D2" s="25"/>
      <c r="E2" s="25"/>
      <c r="F2" s="25"/>
      <c r="G2" s="25"/>
      <c r="H2" s="25"/>
      <c r="I2" s="25"/>
      <c r="J2" s="25"/>
    </row>
    <row r="3" spans="1:10" x14ac:dyDescent="0.2">
      <c r="A3" s="25" t="s">
        <v>601</v>
      </c>
      <c r="B3" s="24"/>
      <c r="C3" s="24"/>
      <c r="D3" s="25"/>
      <c r="E3" s="25"/>
      <c r="F3" s="25"/>
      <c r="G3" s="25"/>
      <c r="H3" s="25"/>
      <c r="I3" s="25"/>
      <c r="J3" s="25"/>
    </row>
    <row r="4" spans="1:10" x14ac:dyDescent="0.2">
      <c r="A4" s="1"/>
      <c r="B4" s="1"/>
      <c r="C4" s="1"/>
    </row>
    <row r="5" spans="1:10" ht="22.5" hidden="1" x14ac:dyDescent="0.2">
      <c r="A5" s="4"/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22" t="s">
        <v>37</v>
      </c>
      <c r="H5" s="3" t="s">
        <v>38</v>
      </c>
    </row>
    <row r="6" spans="1:10" ht="27.75" customHeight="1" x14ac:dyDescent="0.2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1" t="s">
        <v>6</v>
      </c>
    </row>
    <row r="7" spans="1:10" x14ac:dyDescent="0.2">
      <c r="A7" s="27" t="s">
        <v>7</v>
      </c>
      <c r="B7" s="27"/>
      <c r="C7" s="2" t="s">
        <v>7</v>
      </c>
      <c r="D7" s="2" t="s">
        <v>0</v>
      </c>
      <c r="E7" s="2" t="s">
        <v>0</v>
      </c>
      <c r="F7" s="2" t="s">
        <v>0</v>
      </c>
      <c r="G7" s="20">
        <v>400538.54</v>
      </c>
      <c r="H7" s="1"/>
      <c r="I7" t="str">
        <f>IF(D7=$J$6,A7," ")</f>
        <v>10000</v>
      </c>
      <c r="J7" s="11">
        <f>IF(D7=$J$6,G7," ")</f>
        <v>400538.54</v>
      </c>
    </row>
    <row r="8" spans="1:10" outlineLevel="1" x14ac:dyDescent="0.2">
      <c r="A8" s="2"/>
      <c r="B8" s="5" t="s">
        <v>39</v>
      </c>
      <c r="C8" s="5" t="s">
        <v>7</v>
      </c>
      <c r="D8" s="5" t="s">
        <v>537</v>
      </c>
      <c r="E8" s="5" t="s">
        <v>600</v>
      </c>
      <c r="F8" s="5" t="s">
        <v>535</v>
      </c>
      <c r="G8" s="18">
        <v>227381.28</v>
      </c>
      <c r="H8" s="3"/>
      <c r="I8" t="str">
        <f t="shared" ref="I8:I9" si="0">IF(D8=$J$6,A8," ")</f>
        <v xml:space="preserve"> </v>
      </c>
      <c r="J8" s="11" t="str">
        <f t="shared" ref="J8:J9" si="1">IF(D8=$J$6,G8," ")</f>
        <v xml:space="preserve"> </v>
      </c>
    </row>
    <row r="9" spans="1:10" outlineLevel="1" x14ac:dyDescent="0.2">
      <c r="A9" s="2"/>
      <c r="B9" s="5" t="s">
        <v>39</v>
      </c>
      <c r="C9" s="5" t="s">
        <v>7</v>
      </c>
      <c r="D9" s="5" t="s">
        <v>825</v>
      </c>
      <c r="E9" s="5" t="s">
        <v>824</v>
      </c>
      <c r="F9" s="5" t="s">
        <v>823</v>
      </c>
      <c r="G9" s="18">
        <v>1075.04</v>
      </c>
      <c r="H9" s="3"/>
      <c r="I9" t="str">
        <f t="shared" si="0"/>
        <v xml:space="preserve"> </v>
      </c>
      <c r="J9" s="11" t="str">
        <f t="shared" si="1"/>
        <v xml:space="preserve"> </v>
      </c>
    </row>
    <row r="10" spans="1:10" outlineLevel="1" x14ac:dyDescent="0.2">
      <c r="A10" s="2"/>
      <c r="B10" s="5" t="s">
        <v>39</v>
      </c>
      <c r="C10" s="5" t="s">
        <v>7</v>
      </c>
      <c r="D10" s="5" t="s">
        <v>534</v>
      </c>
      <c r="E10" s="5" t="s">
        <v>599</v>
      </c>
      <c r="F10" s="5" t="s">
        <v>532</v>
      </c>
      <c r="G10" s="18">
        <v>21047.14</v>
      </c>
      <c r="H10" s="3"/>
      <c r="I10" t="str">
        <f t="shared" ref="I10:I73" si="2">IF(D10=$J$6,A10," ")</f>
        <v xml:space="preserve"> </v>
      </c>
      <c r="J10" s="11" t="str">
        <f t="shared" ref="J10:J73" si="3">IF(D10=$J$6,G10," ")</f>
        <v xml:space="preserve"> </v>
      </c>
    </row>
    <row r="11" spans="1:10" outlineLevel="1" x14ac:dyDescent="0.2">
      <c r="A11" s="2"/>
      <c r="B11" s="5" t="s">
        <v>39</v>
      </c>
      <c r="C11" s="5" t="s">
        <v>7</v>
      </c>
      <c r="D11" s="5" t="s">
        <v>531</v>
      </c>
      <c r="E11" s="5" t="s">
        <v>598</v>
      </c>
      <c r="F11" s="5" t="s">
        <v>529</v>
      </c>
      <c r="G11" s="18">
        <v>43961.7</v>
      </c>
      <c r="H11" s="3"/>
      <c r="I11" t="str">
        <f t="shared" si="2"/>
        <v xml:space="preserve"> </v>
      </c>
      <c r="J11" s="11" t="str">
        <f t="shared" si="3"/>
        <v xml:space="preserve"> </v>
      </c>
    </row>
    <row r="12" spans="1:10" outlineLevel="1" x14ac:dyDescent="0.2">
      <c r="A12" s="2"/>
      <c r="B12" s="5" t="s">
        <v>39</v>
      </c>
      <c r="C12" s="5" t="s">
        <v>7</v>
      </c>
      <c r="D12" s="5" t="s">
        <v>822</v>
      </c>
      <c r="E12" s="5" t="s">
        <v>821</v>
      </c>
      <c r="F12" s="5" t="s">
        <v>820</v>
      </c>
      <c r="G12" s="18">
        <v>1015</v>
      </c>
      <c r="H12" s="3"/>
      <c r="I12" t="str">
        <f t="shared" si="2"/>
        <v xml:space="preserve"> </v>
      </c>
      <c r="J12" s="11" t="str">
        <f t="shared" si="3"/>
        <v xml:space="preserve"> </v>
      </c>
    </row>
    <row r="13" spans="1:10" outlineLevel="1" x14ac:dyDescent="0.2">
      <c r="A13" s="2"/>
      <c r="B13" s="5" t="s">
        <v>39</v>
      </c>
      <c r="C13" s="5" t="s">
        <v>7</v>
      </c>
      <c r="D13" s="5" t="s">
        <v>819</v>
      </c>
      <c r="E13" s="5" t="s">
        <v>818</v>
      </c>
      <c r="F13" s="5" t="s">
        <v>817</v>
      </c>
      <c r="G13" s="18">
        <v>500</v>
      </c>
      <c r="H13" s="3"/>
      <c r="I13" t="str">
        <f t="shared" si="2"/>
        <v xml:space="preserve"> </v>
      </c>
      <c r="J13" s="11" t="str">
        <f t="shared" si="3"/>
        <v xml:space="preserve"> </v>
      </c>
    </row>
    <row r="14" spans="1:10" outlineLevel="1" x14ac:dyDescent="0.2">
      <c r="A14" s="2"/>
      <c r="B14" s="5" t="s">
        <v>39</v>
      </c>
      <c r="C14" s="5" t="s">
        <v>7</v>
      </c>
      <c r="D14" s="5" t="s">
        <v>596</v>
      </c>
      <c r="E14" s="5" t="s">
        <v>595</v>
      </c>
      <c r="F14" s="5" t="s">
        <v>594</v>
      </c>
      <c r="G14" s="18">
        <v>2270</v>
      </c>
      <c r="H14" s="3"/>
      <c r="I14" t="str">
        <f t="shared" si="2"/>
        <v xml:space="preserve"> </v>
      </c>
      <c r="J14" s="11" t="str">
        <f t="shared" si="3"/>
        <v xml:space="preserve"> </v>
      </c>
    </row>
    <row r="15" spans="1:10" outlineLevel="1" x14ac:dyDescent="0.2">
      <c r="A15" s="2"/>
      <c r="B15" s="5" t="s">
        <v>39</v>
      </c>
      <c r="C15" s="5" t="s">
        <v>7</v>
      </c>
      <c r="D15" s="5" t="s">
        <v>590</v>
      </c>
      <c r="E15" s="5" t="s">
        <v>589</v>
      </c>
      <c r="F15" s="5" t="s">
        <v>588</v>
      </c>
      <c r="G15" s="18">
        <v>-2576</v>
      </c>
      <c r="H15" s="3"/>
      <c r="I15" t="str">
        <f t="shared" si="2"/>
        <v xml:space="preserve"> </v>
      </c>
      <c r="J15" s="11" t="str">
        <f t="shared" si="3"/>
        <v xml:space="preserve"> </v>
      </c>
    </row>
    <row r="16" spans="1:10" outlineLevel="1" x14ac:dyDescent="0.2">
      <c r="A16" s="2"/>
      <c r="B16" s="5" t="s">
        <v>39</v>
      </c>
      <c r="C16" s="5" t="s">
        <v>7</v>
      </c>
      <c r="D16" s="5" t="s">
        <v>762</v>
      </c>
      <c r="E16" s="5" t="s">
        <v>816</v>
      </c>
      <c r="F16" s="5" t="s">
        <v>760</v>
      </c>
      <c r="G16" s="18">
        <v>144</v>
      </c>
      <c r="H16" s="3"/>
      <c r="I16" t="str">
        <f t="shared" si="2"/>
        <v xml:space="preserve"> </v>
      </c>
      <c r="J16" s="11" t="str">
        <f t="shared" si="3"/>
        <v xml:space="preserve"> </v>
      </c>
    </row>
    <row r="17" spans="1:10" outlineLevel="1" x14ac:dyDescent="0.2">
      <c r="A17" s="2"/>
      <c r="B17" s="5" t="s">
        <v>39</v>
      </c>
      <c r="C17" s="5" t="s">
        <v>7</v>
      </c>
      <c r="D17" s="5" t="s">
        <v>195</v>
      </c>
      <c r="E17" s="5" t="s">
        <v>587</v>
      </c>
      <c r="F17" s="5" t="s">
        <v>193</v>
      </c>
      <c r="G17" s="18">
        <v>8838.1299999999992</v>
      </c>
      <c r="H17" s="3"/>
      <c r="I17" t="str">
        <f t="shared" si="2"/>
        <v xml:space="preserve"> </v>
      </c>
      <c r="J17" s="11" t="str">
        <f t="shared" si="3"/>
        <v xml:space="preserve"> </v>
      </c>
    </row>
    <row r="18" spans="1:10" outlineLevel="1" x14ac:dyDescent="0.2">
      <c r="A18" s="2"/>
      <c r="B18" s="5" t="s">
        <v>39</v>
      </c>
      <c r="C18" s="5" t="s">
        <v>7</v>
      </c>
      <c r="D18" s="5" t="s">
        <v>254</v>
      </c>
      <c r="E18" s="5" t="s">
        <v>734</v>
      </c>
      <c r="F18" s="5" t="s">
        <v>252</v>
      </c>
      <c r="G18" s="18">
        <v>0</v>
      </c>
      <c r="H18" s="3"/>
      <c r="I18" t="str">
        <f t="shared" si="2"/>
        <v xml:space="preserve"> </v>
      </c>
      <c r="J18" s="11" t="str">
        <f t="shared" si="3"/>
        <v xml:space="preserve"> </v>
      </c>
    </row>
    <row r="19" spans="1:10" outlineLevel="1" x14ac:dyDescent="0.2">
      <c r="A19" s="2"/>
      <c r="B19" s="5" t="s">
        <v>39</v>
      </c>
      <c r="C19" s="5" t="s">
        <v>7</v>
      </c>
      <c r="D19" s="5" t="s">
        <v>238</v>
      </c>
      <c r="E19" s="5" t="s">
        <v>586</v>
      </c>
      <c r="F19" s="5" t="s">
        <v>236</v>
      </c>
      <c r="G19" s="18">
        <v>1171.1199999999999</v>
      </c>
      <c r="H19" s="3"/>
      <c r="I19" t="str">
        <f t="shared" si="2"/>
        <v xml:space="preserve"> </v>
      </c>
      <c r="J19" s="11" t="str">
        <f t="shared" si="3"/>
        <v xml:space="preserve"> </v>
      </c>
    </row>
    <row r="20" spans="1:10" outlineLevel="1" x14ac:dyDescent="0.2">
      <c r="A20" s="2"/>
      <c r="B20" s="5" t="s">
        <v>39</v>
      </c>
      <c r="C20" s="5" t="s">
        <v>7</v>
      </c>
      <c r="D20" s="5" t="s">
        <v>815</v>
      </c>
      <c r="E20" s="5" t="s">
        <v>814</v>
      </c>
      <c r="F20" s="5" t="s">
        <v>813</v>
      </c>
      <c r="G20" s="18">
        <v>29.31</v>
      </c>
      <c r="H20" s="3"/>
      <c r="I20" t="str">
        <f t="shared" si="2"/>
        <v xml:space="preserve"> </v>
      </c>
      <c r="J20" s="11" t="str">
        <f t="shared" si="3"/>
        <v xml:space="preserve"> </v>
      </c>
    </row>
    <row r="21" spans="1:10" outlineLevel="1" x14ac:dyDescent="0.2">
      <c r="A21" s="2"/>
      <c r="B21" s="5" t="s">
        <v>39</v>
      </c>
      <c r="C21" s="5" t="s">
        <v>7</v>
      </c>
      <c r="D21" s="5" t="s">
        <v>812</v>
      </c>
      <c r="E21" s="5" t="s">
        <v>862</v>
      </c>
      <c r="F21" s="5" t="s">
        <v>811</v>
      </c>
      <c r="G21" s="18">
        <v>10000</v>
      </c>
      <c r="H21" s="3"/>
      <c r="I21" t="str">
        <f t="shared" si="2"/>
        <v xml:space="preserve"> </v>
      </c>
      <c r="J21" s="11" t="str">
        <f t="shared" si="3"/>
        <v xml:space="preserve"> </v>
      </c>
    </row>
    <row r="22" spans="1:10" outlineLevel="1" x14ac:dyDescent="0.2">
      <c r="A22" s="2"/>
      <c r="B22" s="5" t="s">
        <v>39</v>
      </c>
      <c r="C22" s="5" t="s">
        <v>7</v>
      </c>
      <c r="D22" s="5" t="s">
        <v>800</v>
      </c>
      <c r="E22" s="5" t="s">
        <v>799</v>
      </c>
      <c r="F22" s="5" t="s">
        <v>798</v>
      </c>
      <c r="G22" s="18">
        <v>12461.21</v>
      </c>
      <c r="H22" s="3"/>
      <c r="I22" t="str">
        <f t="shared" si="2"/>
        <v xml:space="preserve"> </v>
      </c>
      <c r="J22" s="11" t="str">
        <f t="shared" si="3"/>
        <v xml:space="preserve"> </v>
      </c>
    </row>
    <row r="23" spans="1:10" outlineLevel="1" x14ac:dyDescent="0.2">
      <c r="A23" s="2"/>
      <c r="B23" s="5" t="s">
        <v>39</v>
      </c>
      <c r="C23" s="5" t="s">
        <v>7</v>
      </c>
      <c r="D23" s="5" t="s">
        <v>797</v>
      </c>
      <c r="E23" s="5" t="s">
        <v>796</v>
      </c>
      <c r="F23" s="5" t="s">
        <v>795</v>
      </c>
      <c r="G23" s="18">
        <v>299.57</v>
      </c>
      <c r="H23" s="3"/>
      <c r="I23" t="str">
        <f t="shared" si="2"/>
        <v xml:space="preserve"> </v>
      </c>
      <c r="J23" s="11" t="str">
        <f t="shared" si="3"/>
        <v xml:space="preserve"> </v>
      </c>
    </row>
    <row r="24" spans="1:10" outlineLevel="1" x14ac:dyDescent="0.2">
      <c r="A24" s="2"/>
      <c r="B24" s="5" t="s">
        <v>39</v>
      </c>
      <c r="C24" s="5" t="s">
        <v>7</v>
      </c>
      <c r="D24" s="5" t="s">
        <v>810</v>
      </c>
      <c r="E24" s="5" t="s">
        <v>863</v>
      </c>
      <c r="F24" s="5" t="s">
        <v>809</v>
      </c>
      <c r="G24" s="18">
        <v>1781</v>
      </c>
      <c r="H24" s="3"/>
      <c r="I24" t="str">
        <f t="shared" si="2"/>
        <v xml:space="preserve"> </v>
      </c>
      <c r="J24" s="11" t="str">
        <f t="shared" si="3"/>
        <v xml:space="preserve"> </v>
      </c>
    </row>
    <row r="25" spans="1:10" outlineLevel="1" x14ac:dyDescent="0.2">
      <c r="A25" s="2"/>
      <c r="B25" s="5" t="s">
        <v>39</v>
      </c>
      <c r="C25" s="5" t="s">
        <v>7</v>
      </c>
      <c r="D25" s="5" t="s">
        <v>249</v>
      </c>
      <c r="E25" s="5" t="s">
        <v>584</v>
      </c>
      <c r="F25" s="5" t="s">
        <v>247</v>
      </c>
      <c r="G25" s="18">
        <v>473.46</v>
      </c>
      <c r="H25" s="3"/>
      <c r="I25" t="str">
        <f t="shared" si="2"/>
        <v xml:space="preserve"> </v>
      </c>
      <c r="J25" s="11" t="str">
        <f t="shared" si="3"/>
        <v xml:space="preserve"> </v>
      </c>
    </row>
    <row r="26" spans="1:10" outlineLevel="1" x14ac:dyDescent="0.2">
      <c r="A26" s="2"/>
      <c r="B26" s="5" t="s">
        <v>39</v>
      </c>
      <c r="C26" s="5" t="s">
        <v>7</v>
      </c>
      <c r="D26" s="5" t="s">
        <v>624</v>
      </c>
      <c r="E26" s="5" t="s">
        <v>733</v>
      </c>
      <c r="F26" s="5" t="s">
        <v>622</v>
      </c>
      <c r="G26" s="18">
        <v>289.06</v>
      </c>
      <c r="H26" s="3"/>
      <c r="I26" t="str">
        <f t="shared" si="2"/>
        <v xml:space="preserve"> </v>
      </c>
      <c r="J26" s="11" t="str">
        <f t="shared" si="3"/>
        <v xml:space="preserve"> </v>
      </c>
    </row>
    <row r="27" spans="1:10" outlineLevel="1" x14ac:dyDescent="0.2">
      <c r="A27" s="2"/>
      <c r="B27" s="5" t="s">
        <v>39</v>
      </c>
      <c r="C27" s="5" t="s">
        <v>7</v>
      </c>
      <c r="D27" s="5" t="s">
        <v>794</v>
      </c>
      <c r="E27" s="5" t="s">
        <v>793</v>
      </c>
      <c r="F27" s="5" t="s">
        <v>792</v>
      </c>
      <c r="G27" s="18">
        <v>137.5</v>
      </c>
      <c r="H27" s="3"/>
      <c r="I27" t="str">
        <f t="shared" si="2"/>
        <v xml:space="preserve"> </v>
      </c>
      <c r="J27" s="11" t="str">
        <f t="shared" si="3"/>
        <v xml:space="preserve"> </v>
      </c>
    </row>
    <row r="28" spans="1:10" outlineLevel="1" x14ac:dyDescent="0.2">
      <c r="A28" s="2"/>
      <c r="B28" s="5" t="s">
        <v>39</v>
      </c>
      <c r="C28" s="5" t="s">
        <v>7</v>
      </c>
      <c r="D28" s="5" t="s">
        <v>732</v>
      </c>
      <c r="E28" s="5" t="s">
        <v>731</v>
      </c>
      <c r="F28" s="5" t="s">
        <v>730</v>
      </c>
      <c r="G28" s="18">
        <v>2944.02</v>
      </c>
      <c r="H28" s="3"/>
      <c r="I28" t="str">
        <f t="shared" si="2"/>
        <v xml:space="preserve"> </v>
      </c>
      <c r="J28" s="11" t="str">
        <f t="shared" si="3"/>
        <v xml:space="preserve"> </v>
      </c>
    </row>
    <row r="29" spans="1:10" outlineLevel="1" x14ac:dyDescent="0.2">
      <c r="A29" s="2"/>
      <c r="B29" s="5" t="s">
        <v>39</v>
      </c>
      <c r="C29" s="5" t="s">
        <v>7</v>
      </c>
      <c r="D29" s="5" t="s">
        <v>583</v>
      </c>
      <c r="E29" s="5" t="s">
        <v>582</v>
      </c>
      <c r="F29" s="5" t="s">
        <v>581</v>
      </c>
      <c r="G29" s="18">
        <v>59.34</v>
      </c>
      <c r="H29" s="3"/>
      <c r="I29" t="str">
        <f t="shared" si="2"/>
        <v xml:space="preserve"> </v>
      </c>
      <c r="J29" s="11" t="str">
        <f t="shared" si="3"/>
        <v xml:space="preserve"> </v>
      </c>
    </row>
    <row r="30" spans="1:10" outlineLevel="1" x14ac:dyDescent="0.2">
      <c r="A30" s="2"/>
      <c r="B30" s="5" t="s">
        <v>39</v>
      </c>
      <c r="C30" s="5" t="s">
        <v>7</v>
      </c>
      <c r="D30" s="5" t="s">
        <v>229</v>
      </c>
      <c r="E30" s="5" t="s">
        <v>580</v>
      </c>
      <c r="F30" s="5" t="s">
        <v>227</v>
      </c>
      <c r="G30" s="18">
        <v>35.090000000000003</v>
      </c>
      <c r="H30" s="3"/>
      <c r="I30" t="str">
        <f t="shared" si="2"/>
        <v xml:space="preserve"> </v>
      </c>
      <c r="J30" s="11" t="str">
        <f t="shared" si="3"/>
        <v xml:space="preserve"> </v>
      </c>
    </row>
    <row r="31" spans="1:10" outlineLevel="1" x14ac:dyDescent="0.2">
      <c r="A31" s="2"/>
      <c r="B31" s="5" t="s">
        <v>39</v>
      </c>
      <c r="C31" s="5" t="s">
        <v>7</v>
      </c>
      <c r="D31" s="5" t="s">
        <v>435</v>
      </c>
      <c r="E31" s="5" t="s">
        <v>729</v>
      </c>
      <c r="F31" s="5" t="s">
        <v>433</v>
      </c>
      <c r="G31" s="18">
        <v>0</v>
      </c>
      <c r="H31" s="3"/>
      <c r="I31" t="str">
        <f t="shared" si="2"/>
        <v xml:space="preserve"> </v>
      </c>
      <c r="J31" s="11" t="str">
        <f t="shared" si="3"/>
        <v xml:space="preserve"> </v>
      </c>
    </row>
    <row r="32" spans="1:10" outlineLevel="1" x14ac:dyDescent="0.2">
      <c r="A32" s="2"/>
      <c r="B32" s="5" t="s">
        <v>39</v>
      </c>
      <c r="C32" s="5" t="s">
        <v>7</v>
      </c>
      <c r="D32" s="5" t="s">
        <v>418</v>
      </c>
      <c r="E32" s="5" t="s">
        <v>579</v>
      </c>
      <c r="F32" s="5" t="s">
        <v>416</v>
      </c>
      <c r="G32" s="18">
        <v>0</v>
      </c>
      <c r="H32" s="3"/>
      <c r="I32" t="str">
        <f t="shared" si="2"/>
        <v xml:space="preserve"> </v>
      </c>
      <c r="J32" s="11" t="str">
        <f t="shared" si="3"/>
        <v xml:space="preserve"> </v>
      </c>
    </row>
    <row r="33" spans="1:10" outlineLevel="1" x14ac:dyDescent="0.2">
      <c r="A33" s="2"/>
      <c r="B33" s="5" t="s">
        <v>39</v>
      </c>
      <c r="C33" s="5" t="s">
        <v>7</v>
      </c>
      <c r="D33" s="5" t="s">
        <v>215</v>
      </c>
      <c r="E33" s="5" t="s">
        <v>577</v>
      </c>
      <c r="F33" s="5" t="s">
        <v>213</v>
      </c>
      <c r="G33" s="18">
        <v>30778.98</v>
      </c>
      <c r="H33" s="3"/>
      <c r="I33" t="str">
        <f t="shared" si="2"/>
        <v xml:space="preserve"> </v>
      </c>
      <c r="J33" s="11" t="str">
        <f t="shared" si="3"/>
        <v xml:space="preserve"> </v>
      </c>
    </row>
    <row r="34" spans="1:10" outlineLevel="1" x14ac:dyDescent="0.2">
      <c r="A34" s="2"/>
      <c r="B34" s="5" t="s">
        <v>39</v>
      </c>
      <c r="C34" s="5" t="s">
        <v>7</v>
      </c>
      <c r="D34" s="5" t="s">
        <v>576</v>
      </c>
      <c r="E34" s="5" t="s">
        <v>864</v>
      </c>
      <c r="F34" s="5" t="s">
        <v>574</v>
      </c>
      <c r="G34" s="18">
        <v>60</v>
      </c>
      <c r="H34" s="3"/>
      <c r="I34" t="str">
        <f t="shared" si="2"/>
        <v xml:space="preserve"> </v>
      </c>
      <c r="J34" s="11" t="str">
        <f t="shared" si="3"/>
        <v xml:space="preserve"> </v>
      </c>
    </row>
    <row r="35" spans="1:10" outlineLevel="1" x14ac:dyDescent="0.2">
      <c r="A35" s="2"/>
      <c r="B35" s="5" t="s">
        <v>39</v>
      </c>
      <c r="C35" s="5" t="s">
        <v>7</v>
      </c>
      <c r="D35" s="5" t="s">
        <v>725</v>
      </c>
      <c r="E35" s="5" t="s">
        <v>724</v>
      </c>
      <c r="F35" s="5" t="s">
        <v>723</v>
      </c>
      <c r="G35" s="18">
        <v>6683.47</v>
      </c>
      <c r="H35" s="3"/>
      <c r="I35" t="str">
        <f t="shared" si="2"/>
        <v xml:space="preserve"> </v>
      </c>
      <c r="J35" s="11" t="str">
        <f t="shared" si="3"/>
        <v xml:space="preserve"> </v>
      </c>
    </row>
    <row r="36" spans="1:10" outlineLevel="1" x14ac:dyDescent="0.2">
      <c r="A36" s="2"/>
      <c r="B36" s="5" t="s">
        <v>39</v>
      </c>
      <c r="C36" s="5" t="s">
        <v>7</v>
      </c>
      <c r="D36" s="5" t="s">
        <v>212</v>
      </c>
      <c r="E36" s="5" t="s">
        <v>572</v>
      </c>
      <c r="F36" s="5" t="s">
        <v>210</v>
      </c>
      <c r="G36" s="18">
        <v>3992.81</v>
      </c>
      <c r="H36" s="3"/>
      <c r="I36" t="str">
        <f t="shared" si="2"/>
        <v xml:space="preserve"> </v>
      </c>
      <c r="J36" s="11" t="str">
        <f t="shared" si="3"/>
        <v xml:space="preserve"> </v>
      </c>
    </row>
    <row r="37" spans="1:10" outlineLevel="1" x14ac:dyDescent="0.2">
      <c r="A37" s="2"/>
      <c r="B37" s="5" t="s">
        <v>39</v>
      </c>
      <c r="C37" s="5" t="s">
        <v>7</v>
      </c>
      <c r="D37" s="5" t="s">
        <v>571</v>
      </c>
      <c r="E37" s="5" t="s">
        <v>570</v>
      </c>
      <c r="F37" s="5" t="s">
        <v>569</v>
      </c>
      <c r="G37" s="18">
        <v>1435.36</v>
      </c>
      <c r="H37" s="3"/>
      <c r="I37" t="str">
        <f t="shared" si="2"/>
        <v xml:space="preserve"> </v>
      </c>
      <c r="J37" s="11" t="str">
        <f t="shared" si="3"/>
        <v xml:space="preserve"> </v>
      </c>
    </row>
    <row r="38" spans="1:10" outlineLevel="1" x14ac:dyDescent="0.2">
      <c r="A38" s="2"/>
      <c r="B38" s="5" t="s">
        <v>39</v>
      </c>
      <c r="C38" s="5" t="s">
        <v>7</v>
      </c>
      <c r="D38" s="5" t="s">
        <v>568</v>
      </c>
      <c r="E38" s="5" t="s">
        <v>567</v>
      </c>
      <c r="F38" s="5" t="s">
        <v>566</v>
      </c>
      <c r="G38" s="18">
        <v>80</v>
      </c>
      <c r="H38" s="3"/>
      <c r="I38" t="str">
        <f t="shared" si="2"/>
        <v xml:space="preserve"> </v>
      </c>
      <c r="J38" s="11" t="str">
        <f t="shared" si="3"/>
        <v xml:space="preserve"> </v>
      </c>
    </row>
    <row r="39" spans="1:10" outlineLevel="1" x14ac:dyDescent="0.2">
      <c r="A39" s="2"/>
      <c r="B39" s="5" t="s">
        <v>39</v>
      </c>
      <c r="C39" s="5" t="s">
        <v>7</v>
      </c>
      <c r="D39" s="5" t="s">
        <v>722</v>
      </c>
      <c r="E39" s="5" t="s">
        <v>721</v>
      </c>
      <c r="F39" s="5" t="s">
        <v>720</v>
      </c>
      <c r="G39" s="18">
        <v>140.37</v>
      </c>
      <c r="H39" s="3"/>
      <c r="I39" t="str">
        <f t="shared" si="2"/>
        <v xml:space="preserve"> </v>
      </c>
      <c r="J39" s="11" t="str">
        <f t="shared" si="3"/>
        <v xml:space="preserve"> </v>
      </c>
    </row>
    <row r="40" spans="1:10" outlineLevel="1" x14ac:dyDescent="0.2">
      <c r="A40" s="2"/>
      <c r="B40" s="5" t="s">
        <v>39</v>
      </c>
      <c r="C40" s="5" t="s">
        <v>7</v>
      </c>
      <c r="D40" s="5" t="s">
        <v>565</v>
      </c>
      <c r="E40" s="5" t="s">
        <v>564</v>
      </c>
      <c r="F40" s="5" t="s">
        <v>563</v>
      </c>
      <c r="G40" s="18">
        <v>8000</v>
      </c>
      <c r="H40" s="3"/>
      <c r="I40" t="str">
        <f t="shared" si="2"/>
        <v xml:space="preserve"> </v>
      </c>
      <c r="J40" s="11" t="str">
        <f t="shared" si="3"/>
        <v xml:space="preserve"> </v>
      </c>
    </row>
    <row r="41" spans="1:10" outlineLevel="1" x14ac:dyDescent="0.2">
      <c r="A41" s="2"/>
      <c r="B41" s="5" t="s">
        <v>39</v>
      </c>
      <c r="C41" s="5" t="s">
        <v>7</v>
      </c>
      <c r="D41" s="5" t="s">
        <v>286</v>
      </c>
      <c r="E41" s="5" t="s">
        <v>865</v>
      </c>
      <c r="F41" s="5" t="s">
        <v>284</v>
      </c>
      <c r="G41" s="18">
        <v>827.66</v>
      </c>
      <c r="H41" s="3"/>
      <c r="I41" t="str">
        <f t="shared" si="2"/>
        <v xml:space="preserve"> </v>
      </c>
      <c r="J41" s="11" t="str">
        <f t="shared" si="3"/>
        <v xml:space="preserve"> </v>
      </c>
    </row>
    <row r="42" spans="1:10" outlineLevel="1" x14ac:dyDescent="0.2">
      <c r="A42" s="2"/>
      <c r="B42" s="5" t="s">
        <v>39</v>
      </c>
      <c r="C42" s="5" t="s">
        <v>7</v>
      </c>
      <c r="D42" s="5" t="s">
        <v>209</v>
      </c>
      <c r="E42" s="5" t="s">
        <v>561</v>
      </c>
      <c r="F42" s="5" t="s">
        <v>207</v>
      </c>
      <c r="G42" s="18">
        <v>15202.92</v>
      </c>
      <c r="H42" s="3"/>
      <c r="I42" t="str">
        <f t="shared" si="2"/>
        <v xml:space="preserve"> </v>
      </c>
      <c r="J42" s="11" t="str">
        <f t="shared" si="3"/>
        <v xml:space="preserve"> </v>
      </c>
    </row>
    <row r="43" spans="1:10" x14ac:dyDescent="0.2">
      <c r="A43" s="27" t="s">
        <v>8</v>
      </c>
      <c r="B43" s="27"/>
      <c r="C43" s="2" t="s">
        <v>8</v>
      </c>
      <c r="D43" s="2" t="s">
        <v>0</v>
      </c>
      <c r="E43" s="2" t="s">
        <v>0</v>
      </c>
      <c r="F43" s="2" t="s">
        <v>0</v>
      </c>
      <c r="G43" s="20">
        <v>77284.63</v>
      </c>
      <c r="H43" s="1"/>
      <c r="I43" t="str">
        <f t="shared" si="2"/>
        <v>10013</v>
      </c>
      <c r="J43" s="11">
        <f t="shared" si="3"/>
        <v>77284.63</v>
      </c>
    </row>
    <row r="44" spans="1:10" outlineLevel="1" x14ac:dyDescent="0.2">
      <c r="A44" s="2"/>
      <c r="B44" s="5" t="s">
        <v>39</v>
      </c>
      <c r="C44" s="5" t="s">
        <v>8</v>
      </c>
      <c r="D44" s="5" t="s">
        <v>195</v>
      </c>
      <c r="E44" s="5" t="s">
        <v>557</v>
      </c>
      <c r="F44" s="5" t="s">
        <v>193</v>
      </c>
      <c r="G44" s="18">
        <v>4559.5</v>
      </c>
      <c r="H44" s="3"/>
      <c r="I44" t="str">
        <f t="shared" si="2"/>
        <v xml:space="preserve"> </v>
      </c>
      <c r="J44" s="11" t="str">
        <f t="shared" si="3"/>
        <v xml:space="preserve"> </v>
      </c>
    </row>
    <row r="45" spans="1:10" outlineLevel="1" x14ac:dyDescent="0.2">
      <c r="A45" s="2"/>
      <c r="B45" s="5" t="s">
        <v>39</v>
      </c>
      <c r="C45" s="5" t="s">
        <v>8</v>
      </c>
      <c r="D45" s="5" t="s">
        <v>224</v>
      </c>
      <c r="E45" s="5" t="s">
        <v>556</v>
      </c>
      <c r="F45" s="5" t="s">
        <v>222</v>
      </c>
      <c r="G45" s="18">
        <v>120.78</v>
      </c>
      <c r="H45" s="3"/>
      <c r="I45" t="str">
        <f t="shared" si="2"/>
        <v xml:space="preserve"> </v>
      </c>
      <c r="J45" s="11" t="str">
        <f t="shared" si="3"/>
        <v xml:space="preserve"> </v>
      </c>
    </row>
    <row r="46" spans="1:10" outlineLevel="1" x14ac:dyDescent="0.2">
      <c r="A46" s="2"/>
      <c r="B46" s="5" t="s">
        <v>39</v>
      </c>
      <c r="C46" s="5" t="s">
        <v>8</v>
      </c>
      <c r="D46" s="5" t="s">
        <v>304</v>
      </c>
      <c r="E46" s="5" t="s">
        <v>808</v>
      </c>
      <c r="F46" s="5" t="s">
        <v>302</v>
      </c>
      <c r="G46" s="18">
        <v>53.1</v>
      </c>
      <c r="H46" s="3"/>
      <c r="I46" t="str">
        <f t="shared" si="2"/>
        <v xml:space="preserve"> </v>
      </c>
      <c r="J46" s="11" t="str">
        <f t="shared" si="3"/>
        <v xml:space="preserve"> </v>
      </c>
    </row>
    <row r="47" spans="1:10" outlineLevel="1" x14ac:dyDescent="0.2">
      <c r="A47" s="2"/>
      <c r="B47" s="5" t="s">
        <v>39</v>
      </c>
      <c r="C47" s="5" t="s">
        <v>8</v>
      </c>
      <c r="D47" s="5" t="s">
        <v>221</v>
      </c>
      <c r="E47" s="5" t="s">
        <v>555</v>
      </c>
      <c r="F47" s="5" t="s">
        <v>219</v>
      </c>
      <c r="G47" s="18">
        <v>42042</v>
      </c>
      <c r="H47" s="3"/>
      <c r="I47" t="str">
        <f t="shared" si="2"/>
        <v xml:space="preserve"> </v>
      </c>
      <c r="J47" s="11" t="str">
        <f t="shared" si="3"/>
        <v xml:space="preserve"> </v>
      </c>
    </row>
    <row r="48" spans="1:10" outlineLevel="1" x14ac:dyDescent="0.2">
      <c r="A48" s="2"/>
      <c r="B48" s="5" t="s">
        <v>39</v>
      </c>
      <c r="C48" s="5" t="s">
        <v>8</v>
      </c>
      <c r="D48" s="5" t="s">
        <v>238</v>
      </c>
      <c r="E48" s="5" t="s">
        <v>554</v>
      </c>
      <c r="F48" s="5" t="s">
        <v>236</v>
      </c>
      <c r="G48" s="18">
        <v>3904.43</v>
      </c>
      <c r="H48" s="3"/>
      <c r="I48" t="str">
        <f t="shared" si="2"/>
        <v xml:space="preserve"> </v>
      </c>
      <c r="J48" s="11" t="str">
        <f t="shared" si="3"/>
        <v xml:space="preserve"> </v>
      </c>
    </row>
    <row r="49" spans="1:10" outlineLevel="1" x14ac:dyDescent="0.2">
      <c r="A49" s="2"/>
      <c r="B49" s="5" t="s">
        <v>39</v>
      </c>
      <c r="C49" s="5" t="s">
        <v>8</v>
      </c>
      <c r="D49" s="5" t="s">
        <v>624</v>
      </c>
      <c r="E49" s="5" t="s">
        <v>709</v>
      </c>
      <c r="F49" s="5" t="s">
        <v>622</v>
      </c>
      <c r="G49" s="18">
        <v>552.5</v>
      </c>
      <c r="H49" s="3"/>
      <c r="I49" t="str">
        <f t="shared" si="2"/>
        <v xml:space="preserve"> </v>
      </c>
      <c r="J49" s="11" t="str">
        <f t="shared" si="3"/>
        <v xml:space="preserve"> </v>
      </c>
    </row>
    <row r="50" spans="1:10" outlineLevel="1" x14ac:dyDescent="0.2">
      <c r="A50" s="2"/>
      <c r="B50" s="5" t="s">
        <v>39</v>
      </c>
      <c r="C50" s="5" t="s">
        <v>8</v>
      </c>
      <c r="D50" s="5" t="s">
        <v>229</v>
      </c>
      <c r="E50" s="5" t="s">
        <v>866</v>
      </c>
      <c r="F50" s="5" t="s">
        <v>227</v>
      </c>
      <c r="G50" s="18">
        <v>302.2</v>
      </c>
      <c r="H50" s="3"/>
      <c r="I50" t="str">
        <f t="shared" si="2"/>
        <v xml:space="preserve"> </v>
      </c>
      <c r="J50" s="11" t="str">
        <f t="shared" si="3"/>
        <v xml:space="preserve"> </v>
      </c>
    </row>
    <row r="51" spans="1:10" outlineLevel="1" x14ac:dyDescent="0.2">
      <c r="A51" s="2"/>
      <c r="B51" s="5" t="s">
        <v>39</v>
      </c>
      <c r="C51" s="5" t="s">
        <v>8</v>
      </c>
      <c r="D51" s="5" t="s">
        <v>215</v>
      </c>
      <c r="E51" s="5" t="s">
        <v>551</v>
      </c>
      <c r="F51" s="5" t="s">
        <v>213</v>
      </c>
      <c r="G51" s="18">
        <v>22108.73</v>
      </c>
      <c r="H51" s="3"/>
      <c r="I51" t="str">
        <f t="shared" si="2"/>
        <v xml:space="preserve"> </v>
      </c>
      <c r="J51" s="11" t="str">
        <f t="shared" si="3"/>
        <v xml:space="preserve"> </v>
      </c>
    </row>
    <row r="52" spans="1:10" outlineLevel="1" x14ac:dyDescent="0.2">
      <c r="A52" s="2"/>
      <c r="B52" s="5" t="s">
        <v>39</v>
      </c>
      <c r="C52" s="5" t="s">
        <v>8</v>
      </c>
      <c r="D52" s="5" t="s">
        <v>212</v>
      </c>
      <c r="E52" s="5" t="s">
        <v>550</v>
      </c>
      <c r="F52" s="5" t="s">
        <v>210</v>
      </c>
      <c r="G52" s="18">
        <v>161.19999999999999</v>
      </c>
      <c r="H52" s="3"/>
      <c r="I52" t="str">
        <f t="shared" si="2"/>
        <v xml:space="preserve"> </v>
      </c>
      <c r="J52" s="11" t="str">
        <f t="shared" si="3"/>
        <v xml:space="preserve"> </v>
      </c>
    </row>
    <row r="53" spans="1:10" outlineLevel="1" x14ac:dyDescent="0.2">
      <c r="A53" s="2"/>
      <c r="B53" s="5" t="s">
        <v>39</v>
      </c>
      <c r="C53" s="5" t="s">
        <v>8</v>
      </c>
      <c r="D53" s="5" t="s">
        <v>209</v>
      </c>
      <c r="E53" s="5" t="s">
        <v>867</v>
      </c>
      <c r="F53" s="5" t="s">
        <v>207</v>
      </c>
      <c r="G53" s="18">
        <v>3480.19</v>
      </c>
      <c r="H53" s="3"/>
      <c r="I53" t="str">
        <f t="shared" si="2"/>
        <v xml:space="preserve"> </v>
      </c>
      <c r="J53" s="11" t="str">
        <f t="shared" si="3"/>
        <v xml:space="preserve"> </v>
      </c>
    </row>
    <row r="54" spans="1:10" x14ac:dyDescent="0.2">
      <c r="A54" s="27" t="s">
        <v>9</v>
      </c>
      <c r="B54" s="27"/>
      <c r="C54" s="2" t="s">
        <v>9</v>
      </c>
      <c r="D54" s="2" t="s">
        <v>0</v>
      </c>
      <c r="E54" s="2" t="s">
        <v>0</v>
      </c>
      <c r="F54" s="2" t="s">
        <v>0</v>
      </c>
      <c r="G54" s="20">
        <v>23026.12</v>
      </c>
      <c r="H54" s="1"/>
      <c r="I54" t="str">
        <f t="shared" si="2"/>
        <v>10014</v>
      </c>
      <c r="J54" s="11">
        <f t="shared" si="3"/>
        <v>23026.12</v>
      </c>
    </row>
    <row r="55" spans="1:10" outlineLevel="1" x14ac:dyDescent="0.2">
      <c r="A55" s="2"/>
      <c r="B55" s="5" t="s">
        <v>39</v>
      </c>
      <c r="C55" s="5" t="s">
        <v>9</v>
      </c>
      <c r="D55" s="5" t="s">
        <v>195</v>
      </c>
      <c r="E55" s="5" t="s">
        <v>546</v>
      </c>
      <c r="F55" s="5" t="s">
        <v>193</v>
      </c>
      <c r="G55" s="18">
        <v>0</v>
      </c>
      <c r="H55" s="3"/>
      <c r="I55" t="str">
        <f t="shared" si="2"/>
        <v xml:space="preserve"> </v>
      </c>
      <c r="J55" s="11" t="str">
        <f t="shared" si="3"/>
        <v xml:space="preserve"> </v>
      </c>
    </row>
    <row r="56" spans="1:10" outlineLevel="1" x14ac:dyDescent="0.2">
      <c r="A56" s="2"/>
      <c r="B56" s="5" t="s">
        <v>39</v>
      </c>
      <c r="C56" s="5" t="s">
        <v>9</v>
      </c>
      <c r="D56" s="5" t="s">
        <v>221</v>
      </c>
      <c r="E56" s="5" t="s">
        <v>545</v>
      </c>
      <c r="F56" s="5" t="s">
        <v>219</v>
      </c>
      <c r="G56" s="18">
        <v>8108.75</v>
      </c>
      <c r="H56" s="3"/>
      <c r="I56" t="str">
        <f t="shared" si="2"/>
        <v xml:space="preserve"> </v>
      </c>
      <c r="J56" s="11" t="str">
        <f t="shared" si="3"/>
        <v xml:space="preserve"> </v>
      </c>
    </row>
    <row r="57" spans="1:10" outlineLevel="1" x14ac:dyDescent="0.2">
      <c r="A57" s="2"/>
      <c r="B57" s="5" t="s">
        <v>39</v>
      </c>
      <c r="C57" s="5" t="s">
        <v>9</v>
      </c>
      <c r="D57" s="5" t="s">
        <v>229</v>
      </c>
      <c r="E57" s="5" t="s">
        <v>868</v>
      </c>
      <c r="F57" s="5" t="s">
        <v>227</v>
      </c>
      <c r="G57" s="18">
        <v>302.20999999999998</v>
      </c>
      <c r="H57" s="3"/>
      <c r="I57" t="str">
        <f t="shared" si="2"/>
        <v xml:space="preserve"> </v>
      </c>
      <c r="J57" s="11" t="str">
        <f t="shared" si="3"/>
        <v xml:space="preserve"> </v>
      </c>
    </row>
    <row r="58" spans="1:10" outlineLevel="1" x14ac:dyDescent="0.2">
      <c r="A58" s="2"/>
      <c r="B58" s="5" t="s">
        <v>39</v>
      </c>
      <c r="C58" s="5" t="s">
        <v>9</v>
      </c>
      <c r="D58" s="5" t="s">
        <v>215</v>
      </c>
      <c r="E58" s="5" t="s">
        <v>543</v>
      </c>
      <c r="F58" s="5" t="s">
        <v>213</v>
      </c>
      <c r="G58" s="18">
        <v>11054.37</v>
      </c>
      <c r="H58" s="3"/>
      <c r="I58" t="str">
        <f t="shared" si="2"/>
        <v xml:space="preserve"> </v>
      </c>
      <c r="J58" s="11" t="str">
        <f t="shared" si="3"/>
        <v xml:space="preserve"> </v>
      </c>
    </row>
    <row r="59" spans="1:10" outlineLevel="1" x14ac:dyDescent="0.2">
      <c r="A59" s="2"/>
      <c r="B59" s="5" t="s">
        <v>39</v>
      </c>
      <c r="C59" s="5" t="s">
        <v>9</v>
      </c>
      <c r="D59" s="5" t="s">
        <v>212</v>
      </c>
      <c r="E59" s="5" t="s">
        <v>542</v>
      </c>
      <c r="F59" s="5" t="s">
        <v>210</v>
      </c>
      <c r="G59" s="18">
        <v>80.599999999999994</v>
      </c>
      <c r="H59" s="3"/>
      <c r="I59" t="str">
        <f t="shared" si="2"/>
        <v xml:space="preserve"> </v>
      </c>
      <c r="J59" s="11" t="str">
        <f t="shared" si="3"/>
        <v xml:space="preserve"> </v>
      </c>
    </row>
    <row r="60" spans="1:10" outlineLevel="1" x14ac:dyDescent="0.2">
      <c r="A60" s="2"/>
      <c r="B60" s="5" t="s">
        <v>39</v>
      </c>
      <c r="C60" s="5" t="s">
        <v>9</v>
      </c>
      <c r="D60" s="5" t="s">
        <v>209</v>
      </c>
      <c r="E60" s="5" t="s">
        <v>869</v>
      </c>
      <c r="F60" s="5" t="s">
        <v>207</v>
      </c>
      <c r="G60" s="18">
        <v>3480.19</v>
      </c>
      <c r="H60" s="3"/>
      <c r="I60" t="str">
        <f t="shared" si="2"/>
        <v xml:space="preserve"> </v>
      </c>
      <c r="J60" s="11" t="str">
        <f t="shared" si="3"/>
        <v xml:space="preserve"> </v>
      </c>
    </row>
    <row r="61" spans="1:10" x14ac:dyDescent="0.2">
      <c r="A61" s="27" t="s">
        <v>10</v>
      </c>
      <c r="B61" s="27"/>
      <c r="C61" s="2" t="s">
        <v>10</v>
      </c>
      <c r="D61" s="2" t="s">
        <v>0</v>
      </c>
      <c r="E61" s="2" t="s">
        <v>0</v>
      </c>
      <c r="F61" s="2" t="s">
        <v>0</v>
      </c>
      <c r="G61" s="20">
        <v>14631.34</v>
      </c>
      <c r="H61" s="1"/>
      <c r="I61" t="str">
        <f t="shared" si="2"/>
        <v>10019</v>
      </c>
      <c r="J61" s="11">
        <f t="shared" si="3"/>
        <v>14631.34</v>
      </c>
    </row>
    <row r="62" spans="1:10" outlineLevel="1" x14ac:dyDescent="0.2">
      <c r="A62" s="2"/>
      <c r="B62" s="5" t="s">
        <v>39</v>
      </c>
      <c r="C62" s="5" t="s">
        <v>10</v>
      </c>
      <c r="D62" s="5" t="s">
        <v>195</v>
      </c>
      <c r="E62" s="5" t="s">
        <v>525</v>
      </c>
      <c r="F62" s="5" t="s">
        <v>193</v>
      </c>
      <c r="G62" s="18">
        <v>305.33</v>
      </c>
      <c r="H62" s="3"/>
      <c r="I62" t="str">
        <f t="shared" si="2"/>
        <v xml:space="preserve"> </v>
      </c>
      <c r="J62" s="11" t="str">
        <f t="shared" si="3"/>
        <v xml:space="preserve"> </v>
      </c>
    </row>
    <row r="63" spans="1:10" outlineLevel="1" x14ac:dyDescent="0.2">
      <c r="A63" s="2"/>
      <c r="B63" s="5" t="s">
        <v>39</v>
      </c>
      <c r="C63" s="5" t="s">
        <v>10</v>
      </c>
      <c r="D63" s="5" t="s">
        <v>221</v>
      </c>
      <c r="E63" s="5" t="s">
        <v>523</v>
      </c>
      <c r="F63" s="5" t="s">
        <v>219</v>
      </c>
      <c r="G63" s="18">
        <v>4141.7</v>
      </c>
      <c r="H63" s="3"/>
      <c r="I63" t="str">
        <f t="shared" si="2"/>
        <v xml:space="preserve"> </v>
      </c>
      <c r="J63" s="11" t="str">
        <f t="shared" si="3"/>
        <v xml:space="preserve"> </v>
      </c>
    </row>
    <row r="64" spans="1:10" outlineLevel="1" x14ac:dyDescent="0.2">
      <c r="A64" s="2"/>
      <c r="B64" s="5" t="s">
        <v>39</v>
      </c>
      <c r="C64" s="5" t="s">
        <v>10</v>
      </c>
      <c r="D64" s="5" t="s">
        <v>238</v>
      </c>
      <c r="E64" s="5" t="s">
        <v>522</v>
      </c>
      <c r="F64" s="5" t="s">
        <v>236</v>
      </c>
      <c r="G64" s="18">
        <v>794.15</v>
      </c>
      <c r="H64" s="3"/>
      <c r="I64" t="str">
        <f t="shared" si="2"/>
        <v xml:space="preserve"> </v>
      </c>
      <c r="J64" s="11" t="str">
        <f t="shared" si="3"/>
        <v xml:space="preserve"> </v>
      </c>
    </row>
    <row r="65" spans="1:10" outlineLevel="1" x14ac:dyDescent="0.2">
      <c r="A65" s="2"/>
      <c r="B65" s="5" t="s">
        <v>39</v>
      </c>
      <c r="C65" s="5" t="s">
        <v>10</v>
      </c>
      <c r="D65" s="5" t="s">
        <v>229</v>
      </c>
      <c r="E65" s="5" t="s">
        <v>870</v>
      </c>
      <c r="F65" s="5" t="s">
        <v>227</v>
      </c>
      <c r="G65" s="18">
        <v>302.2</v>
      </c>
      <c r="H65" s="3"/>
      <c r="I65" t="str">
        <f t="shared" si="2"/>
        <v xml:space="preserve"> </v>
      </c>
      <c r="J65" s="11" t="str">
        <f t="shared" si="3"/>
        <v xml:space="preserve"> </v>
      </c>
    </row>
    <row r="66" spans="1:10" outlineLevel="1" x14ac:dyDescent="0.2">
      <c r="A66" s="2"/>
      <c r="B66" s="5" t="s">
        <v>39</v>
      </c>
      <c r="C66" s="5" t="s">
        <v>10</v>
      </c>
      <c r="D66" s="5" t="s">
        <v>215</v>
      </c>
      <c r="E66" s="5" t="s">
        <v>520</v>
      </c>
      <c r="F66" s="5" t="s">
        <v>213</v>
      </c>
      <c r="G66" s="18">
        <v>5527.17</v>
      </c>
      <c r="H66" s="3"/>
      <c r="I66" t="str">
        <f t="shared" si="2"/>
        <v xml:space="preserve"> </v>
      </c>
      <c r="J66" s="11" t="str">
        <f t="shared" si="3"/>
        <v xml:space="preserve"> </v>
      </c>
    </row>
    <row r="67" spans="1:10" outlineLevel="1" x14ac:dyDescent="0.2">
      <c r="A67" s="2"/>
      <c r="B67" s="5" t="s">
        <v>39</v>
      </c>
      <c r="C67" s="5" t="s">
        <v>10</v>
      </c>
      <c r="D67" s="5" t="s">
        <v>212</v>
      </c>
      <c r="E67" s="5" t="s">
        <v>519</v>
      </c>
      <c r="F67" s="5" t="s">
        <v>210</v>
      </c>
      <c r="G67" s="18">
        <v>80.599999999999994</v>
      </c>
      <c r="H67" s="3"/>
      <c r="I67" t="str">
        <f t="shared" si="2"/>
        <v xml:space="preserve"> </v>
      </c>
      <c r="J67" s="11" t="str">
        <f t="shared" si="3"/>
        <v xml:space="preserve"> </v>
      </c>
    </row>
    <row r="68" spans="1:10" outlineLevel="1" x14ac:dyDescent="0.2">
      <c r="A68" s="2"/>
      <c r="B68" s="5" t="s">
        <v>39</v>
      </c>
      <c r="C68" s="5" t="s">
        <v>10</v>
      </c>
      <c r="D68" s="5" t="s">
        <v>209</v>
      </c>
      <c r="E68" s="5" t="s">
        <v>871</v>
      </c>
      <c r="F68" s="5" t="s">
        <v>207</v>
      </c>
      <c r="G68" s="18">
        <v>3480.19</v>
      </c>
      <c r="H68" s="3"/>
      <c r="I68" t="str">
        <f t="shared" si="2"/>
        <v xml:space="preserve"> </v>
      </c>
      <c r="J68" s="11" t="str">
        <f t="shared" si="3"/>
        <v xml:space="preserve"> </v>
      </c>
    </row>
    <row r="69" spans="1:10" x14ac:dyDescent="0.2">
      <c r="A69" s="27" t="s">
        <v>11</v>
      </c>
      <c r="B69" s="27"/>
      <c r="C69" s="2" t="s">
        <v>11</v>
      </c>
      <c r="D69" s="2" t="s">
        <v>0</v>
      </c>
      <c r="E69" s="2" t="s">
        <v>0</v>
      </c>
      <c r="F69" s="2" t="s">
        <v>0</v>
      </c>
      <c r="G69" s="20">
        <v>71570.740000000005</v>
      </c>
      <c r="H69" s="1"/>
      <c r="I69" t="str">
        <f t="shared" si="2"/>
        <v>10021</v>
      </c>
      <c r="J69" s="11">
        <f t="shared" si="3"/>
        <v>71570.740000000005</v>
      </c>
    </row>
    <row r="70" spans="1:10" outlineLevel="1" x14ac:dyDescent="0.2">
      <c r="A70" s="2"/>
      <c r="B70" s="5" t="s">
        <v>39</v>
      </c>
      <c r="C70" s="5" t="s">
        <v>11</v>
      </c>
      <c r="D70" s="5" t="s">
        <v>195</v>
      </c>
      <c r="E70" s="5" t="s">
        <v>514</v>
      </c>
      <c r="F70" s="5" t="s">
        <v>193</v>
      </c>
      <c r="G70" s="18">
        <v>0</v>
      </c>
      <c r="H70" s="3"/>
      <c r="I70" t="str">
        <f t="shared" si="2"/>
        <v xml:space="preserve"> </v>
      </c>
      <c r="J70" s="11" t="str">
        <f t="shared" si="3"/>
        <v xml:space="preserve"> </v>
      </c>
    </row>
    <row r="71" spans="1:10" outlineLevel="1" x14ac:dyDescent="0.2">
      <c r="A71" s="2"/>
      <c r="B71" s="5" t="s">
        <v>39</v>
      </c>
      <c r="C71" s="5" t="s">
        <v>11</v>
      </c>
      <c r="D71" s="5" t="s">
        <v>254</v>
      </c>
      <c r="E71" s="5" t="s">
        <v>512</v>
      </c>
      <c r="F71" s="5" t="s">
        <v>252</v>
      </c>
      <c r="G71" s="18">
        <v>34718.57</v>
      </c>
      <c r="H71" s="3"/>
      <c r="I71" t="str">
        <f t="shared" si="2"/>
        <v xml:space="preserve"> </v>
      </c>
      <c r="J71" s="11" t="str">
        <f t="shared" si="3"/>
        <v xml:space="preserve"> </v>
      </c>
    </row>
    <row r="72" spans="1:10" outlineLevel="1" x14ac:dyDescent="0.2">
      <c r="A72" s="2"/>
      <c r="B72" s="5" t="s">
        <v>39</v>
      </c>
      <c r="C72" s="5" t="s">
        <v>11</v>
      </c>
      <c r="D72" s="5" t="s">
        <v>221</v>
      </c>
      <c r="E72" s="5" t="s">
        <v>511</v>
      </c>
      <c r="F72" s="5" t="s">
        <v>219</v>
      </c>
      <c r="G72" s="18">
        <v>17964</v>
      </c>
      <c r="H72" s="3"/>
      <c r="I72" t="str">
        <f t="shared" si="2"/>
        <v xml:space="preserve"> </v>
      </c>
      <c r="J72" s="11" t="str">
        <f t="shared" si="3"/>
        <v xml:space="preserve"> </v>
      </c>
    </row>
    <row r="73" spans="1:10" outlineLevel="1" x14ac:dyDescent="0.2">
      <c r="A73" s="2"/>
      <c r="B73" s="5" t="s">
        <v>39</v>
      </c>
      <c r="C73" s="5" t="s">
        <v>11</v>
      </c>
      <c r="D73" s="5" t="s">
        <v>238</v>
      </c>
      <c r="E73" s="5" t="s">
        <v>510</v>
      </c>
      <c r="F73" s="5" t="s">
        <v>236</v>
      </c>
      <c r="G73" s="18">
        <v>3286.8</v>
      </c>
      <c r="H73" s="3"/>
      <c r="I73" t="str">
        <f t="shared" si="2"/>
        <v xml:space="preserve"> </v>
      </c>
      <c r="J73" s="11" t="str">
        <f t="shared" si="3"/>
        <v xml:space="preserve"> </v>
      </c>
    </row>
    <row r="74" spans="1:10" outlineLevel="1" x14ac:dyDescent="0.2">
      <c r="A74" s="2"/>
      <c r="B74" s="5" t="s">
        <v>39</v>
      </c>
      <c r="C74" s="5" t="s">
        <v>11</v>
      </c>
      <c r="D74" s="5" t="s">
        <v>229</v>
      </c>
      <c r="E74" s="5" t="s">
        <v>872</v>
      </c>
      <c r="F74" s="5" t="s">
        <v>227</v>
      </c>
      <c r="G74" s="18">
        <v>302.20999999999998</v>
      </c>
      <c r="H74" s="3"/>
      <c r="I74" t="str">
        <f t="shared" ref="I74:I137" si="4">IF(D74=$J$6,A74," ")</f>
        <v xml:space="preserve"> </v>
      </c>
      <c r="J74" s="11" t="str">
        <f t="shared" ref="J74:J137" si="5">IF(D74=$J$6,G74," ")</f>
        <v xml:space="preserve"> </v>
      </c>
    </row>
    <row r="75" spans="1:10" outlineLevel="1" x14ac:dyDescent="0.2">
      <c r="A75" s="2"/>
      <c r="B75" s="5" t="s">
        <v>39</v>
      </c>
      <c r="C75" s="5" t="s">
        <v>11</v>
      </c>
      <c r="D75" s="5" t="s">
        <v>215</v>
      </c>
      <c r="E75" s="5" t="s">
        <v>508</v>
      </c>
      <c r="F75" s="5" t="s">
        <v>213</v>
      </c>
      <c r="G75" s="18">
        <v>11054.36</v>
      </c>
      <c r="H75" s="3"/>
      <c r="I75" t="str">
        <f t="shared" si="4"/>
        <v xml:space="preserve"> </v>
      </c>
      <c r="J75" s="11" t="str">
        <f t="shared" si="5"/>
        <v xml:space="preserve"> </v>
      </c>
    </row>
    <row r="76" spans="1:10" outlineLevel="1" x14ac:dyDescent="0.2">
      <c r="A76" s="2"/>
      <c r="B76" s="5" t="s">
        <v>39</v>
      </c>
      <c r="C76" s="5" t="s">
        <v>11</v>
      </c>
      <c r="D76" s="5" t="s">
        <v>212</v>
      </c>
      <c r="E76" s="5" t="s">
        <v>507</v>
      </c>
      <c r="F76" s="5" t="s">
        <v>210</v>
      </c>
      <c r="G76" s="18">
        <v>80.599999999999994</v>
      </c>
      <c r="H76" s="3"/>
      <c r="I76" t="str">
        <f t="shared" si="4"/>
        <v xml:space="preserve"> </v>
      </c>
      <c r="J76" s="11" t="str">
        <f t="shared" si="5"/>
        <v xml:space="preserve"> </v>
      </c>
    </row>
    <row r="77" spans="1:10" outlineLevel="1" x14ac:dyDescent="0.2">
      <c r="A77" s="2"/>
      <c r="B77" s="5" t="s">
        <v>39</v>
      </c>
      <c r="C77" s="5" t="s">
        <v>11</v>
      </c>
      <c r="D77" s="5" t="s">
        <v>209</v>
      </c>
      <c r="E77" s="5" t="s">
        <v>873</v>
      </c>
      <c r="F77" s="5" t="s">
        <v>207</v>
      </c>
      <c r="G77" s="18">
        <v>3480.2</v>
      </c>
      <c r="H77" s="3"/>
      <c r="I77" t="str">
        <f t="shared" si="4"/>
        <v xml:space="preserve"> </v>
      </c>
      <c r="J77" s="11" t="str">
        <f t="shared" si="5"/>
        <v xml:space="preserve"> </v>
      </c>
    </row>
    <row r="78" spans="1:10" outlineLevel="1" x14ac:dyDescent="0.2">
      <c r="A78" s="2"/>
      <c r="B78" s="5" t="s">
        <v>39</v>
      </c>
      <c r="C78" s="5" t="s">
        <v>11</v>
      </c>
      <c r="D78" s="5" t="s">
        <v>280</v>
      </c>
      <c r="E78" s="5" t="s">
        <v>505</v>
      </c>
      <c r="F78" s="5" t="s">
        <v>278</v>
      </c>
      <c r="G78" s="18">
        <v>684</v>
      </c>
      <c r="H78" s="3"/>
      <c r="I78" t="str">
        <f t="shared" si="4"/>
        <v xml:space="preserve"> </v>
      </c>
      <c r="J78" s="11" t="str">
        <f t="shared" si="5"/>
        <v xml:space="preserve"> </v>
      </c>
    </row>
    <row r="79" spans="1:10" x14ac:dyDescent="0.2">
      <c r="A79" s="27" t="s">
        <v>12</v>
      </c>
      <c r="B79" s="27"/>
      <c r="C79" s="2" t="s">
        <v>12</v>
      </c>
      <c r="D79" s="2" t="s">
        <v>0</v>
      </c>
      <c r="E79" s="2" t="s">
        <v>0</v>
      </c>
      <c r="F79" s="2" t="s">
        <v>0</v>
      </c>
      <c r="G79" s="20">
        <v>19456.02</v>
      </c>
      <c r="H79" s="1"/>
      <c r="I79" t="str">
        <f t="shared" si="4"/>
        <v>10024</v>
      </c>
      <c r="J79" s="11">
        <f t="shared" si="5"/>
        <v>19456.02</v>
      </c>
    </row>
    <row r="80" spans="1:10" outlineLevel="1" x14ac:dyDescent="0.2">
      <c r="A80" s="2"/>
      <c r="B80" s="5" t="s">
        <v>39</v>
      </c>
      <c r="C80" s="5" t="s">
        <v>12</v>
      </c>
      <c r="D80" s="5" t="s">
        <v>221</v>
      </c>
      <c r="E80" s="5" t="s">
        <v>501</v>
      </c>
      <c r="F80" s="5" t="s">
        <v>219</v>
      </c>
      <c r="G80" s="18">
        <v>4515.95</v>
      </c>
      <c r="H80" s="3"/>
      <c r="I80" t="str">
        <f t="shared" si="4"/>
        <v xml:space="preserve"> </v>
      </c>
      <c r="J80" s="11" t="str">
        <f t="shared" si="5"/>
        <v xml:space="preserve"> </v>
      </c>
    </row>
    <row r="81" spans="1:10" outlineLevel="1" x14ac:dyDescent="0.2">
      <c r="A81" s="2"/>
      <c r="B81" s="5" t="s">
        <v>39</v>
      </c>
      <c r="C81" s="5" t="s">
        <v>12</v>
      </c>
      <c r="D81" s="5" t="s">
        <v>238</v>
      </c>
      <c r="E81" s="5" t="s">
        <v>500</v>
      </c>
      <c r="F81" s="5" t="s">
        <v>236</v>
      </c>
      <c r="G81" s="18">
        <v>22.7</v>
      </c>
      <c r="H81" s="3"/>
      <c r="I81" t="str">
        <f t="shared" si="4"/>
        <v xml:space="preserve"> </v>
      </c>
      <c r="J81" s="11" t="str">
        <f t="shared" si="5"/>
        <v xml:space="preserve"> </v>
      </c>
    </row>
    <row r="82" spans="1:10" outlineLevel="1" x14ac:dyDescent="0.2">
      <c r="A82" s="2"/>
      <c r="B82" s="5" t="s">
        <v>39</v>
      </c>
      <c r="C82" s="5" t="s">
        <v>12</v>
      </c>
      <c r="D82" s="5" t="s">
        <v>229</v>
      </c>
      <c r="E82" s="5" t="s">
        <v>874</v>
      </c>
      <c r="F82" s="5" t="s">
        <v>227</v>
      </c>
      <c r="G82" s="18">
        <v>302.2</v>
      </c>
      <c r="H82" s="3"/>
      <c r="I82" t="str">
        <f t="shared" si="4"/>
        <v xml:space="preserve"> </v>
      </c>
      <c r="J82" s="11" t="str">
        <f t="shared" si="5"/>
        <v xml:space="preserve"> </v>
      </c>
    </row>
    <row r="83" spans="1:10" outlineLevel="1" x14ac:dyDescent="0.2">
      <c r="A83" s="2"/>
      <c r="B83" s="5" t="s">
        <v>39</v>
      </c>
      <c r="C83" s="5" t="s">
        <v>12</v>
      </c>
      <c r="D83" s="5" t="s">
        <v>215</v>
      </c>
      <c r="E83" s="5" t="s">
        <v>498</v>
      </c>
      <c r="F83" s="5" t="s">
        <v>213</v>
      </c>
      <c r="G83" s="18">
        <v>11054.37</v>
      </c>
      <c r="H83" s="3"/>
      <c r="I83" t="str">
        <f t="shared" si="4"/>
        <v xml:space="preserve"> </v>
      </c>
      <c r="J83" s="11" t="str">
        <f t="shared" si="5"/>
        <v xml:space="preserve"> </v>
      </c>
    </row>
    <row r="84" spans="1:10" outlineLevel="1" x14ac:dyDescent="0.2">
      <c r="A84" s="2"/>
      <c r="B84" s="5" t="s">
        <v>39</v>
      </c>
      <c r="C84" s="5" t="s">
        <v>12</v>
      </c>
      <c r="D84" s="5" t="s">
        <v>212</v>
      </c>
      <c r="E84" s="5" t="s">
        <v>497</v>
      </c>
      <c r="F84" s="5" t="s">
        <v>210</v>
      </c>
      <c r="G84" s="18">
        <v>80.599999999999994</v>
      </c>
      <c r="H84" s="3"/>
      <c r="I84" t="str">
        <f t="shared" si="4"/>
        <v xml:space="preserve"> </v>
      </c>
      <c r="J84" s="11" t="str">
        <f t="shared" si="5"/>
        <v xml:space="preserve"> </v>
      </c>
    </row>
    <row r="85" spans="1:10" outlineLevel="1" x14ac:dyDescent="0.2">
      <c r="A85" s="2"/>
      <c r="B85" s="5" t="s">
        <v>39</v>
      </c>
      <c r="C85" s="5" t="s">
        <v>12</v>
      </c>
      <c r="D85" s="5" t="s">
        <v>209</v>
      </c>
      <c r="E85" s="5" t="s">
        <v>875</v>
      </c>
      <c r="F85" s="5" t="s">
        <v>207</v>
      </c>
      <c r="G85" s="18">
        <v>3480.2</v>
      </c>
      <c r="H85" s="3"/>
      <c r="I85" t="str">
        <f t="shared" si="4"/>
        <v xml:space="preserve"> </v>
      </c>
      <c r="J85" s="11" t="str">
        <f t="shared" si="5"/>
        <v xml:space="preserve"> </v>
      </c>
    </row>
    <row r="86" spans="1:10" x14ac:dyDescent="0.2">
      <c r="A86" s="27" t="s">
        <v>150</v>
      </c>
      <c r="B86" s="27"/>
      <c r="C86" s="2" t="s">
        <v>150</v>
      </c>
      <c r="D86" s="2" t="s">
        <v>0</v>
      </c>
      <c r="E86" s="2" t="s">
        <v>0</v>
      </c>
      <c r="F86" s="2" t="s">
        <v>0</v>
      </c>
      <c r="G86" s="20">
        <v>0</v>
      </c>
      <c r="H86" s="1"/>
      <c r="I86" t="str">
        <f t="shared" si="4"/>
        <v>10031</v>
      </c>
      <c r="J86" s="11">
        <f t="shared" si="5"/>
        <v>0</v>
      </c>
    </row>
    <row r="87" spans="1:10" outlineLevel="1" x14ac:dyDescent="0.2">
      <c r="A87" s="2"/>
      <c r="B87" s="5" t="s">
        <v>39</v>
      </c>
      <c r="C87" s="5" t="s">
        <v>150</v>
      </c>
      <c r="D87" s="5" t="s">
        <v>238</v>
      </c>
      <c r="E87" s="5" t="s">
        <v>489</v>
      </c>
      <c r="F87" s="5" t="s">
        <v>236</v>
      </c>
      <c r="G87" s="18">
        <v>0</v>
      </c>
      <c r="H87" s="3"/>
      <c r="I87" t="str">
        <f t="shared" si="4"/>
        <v xml:space="preserve"> </v>
      </c>
      <c r="J87" s="11" t="str">
        <f t="shared" si="5"/>
        <v xml:space="preserve"> </v>
      </c>
    </row>
    <row r="88" spans="1:10" x14ac:dyDescent="0.2">
      <c r="A88" s="27" t="s">
        <v>13</v>
      </c>
      <c r="B88" s="27"/>
      <c r="C88" s="2" t="s">
        <v>13</v>
      </c>
      <c r="D88" s="2" t="s">
        <v>0</v>
      </c>
      <c r="E88" s="2" t="s">
        <v>0</v>
      </c>
      <c r="F88" s="2" t="s">
        <v>0</v>
      </c>
      <c r="G88" s="20">
        <v>20312.59</v>
      </c>
      <c r="H88" s="1"/>
      <c r="I88" t="str">
        <f t="shared" si="4"/>
        <v>10032</v>
      </c>
      <c r="J88" s="11">
        <f t="shared" si="5"/>
        <v>20312.59</v>
      </c>
    </row>
    <row r="89" spans="1:10" outlineLevel="1" x14ac:dyDescent="0.2">
      <c r="A89" s="2"/>
      <c r="B89" s="5" t="s">
        <v>39</v>
      </c>
      <c r="C89" s="5" t="s">
        <v>13</v>
      </c>
      <c r="D89" s="5" t="s">
        <v>221</v>
      </c>
      <c r="E89" s="5" t="s">
        <v>477</v>
      </c>
      <c r="F89" s="5" t="s">
        <v>219</v>
      </c>
      <c r="G89" s="18">
        <v>4990</v>
      </c>
      <c r="H89" s="3"/>
      <c r="I89" t="str">
        <f t="shared" si="4"/>
        <v xml:space="preserve"> </v>
      </c>
      <c r="J89" s="11" t="str">
        <f t="shared" si="5"/>
        <v xml:space="preserve"> </v>
      </c>
    </row>
    <row r="90" spans="1:10" outlineLevel="1" x14ac:dyDescent="0.2">
      <c r="A90" s="2"/>
      <c r="B90" s="5" t="s">
        <v>39</v>
      </c>
      <c r="C90" s="5" t="s">
        <v>13</v>
      </c>
      <c r="D90" s="5" t="s">
        <v>238</v>
      </c>
      <c r="E90" s="5" t="s">
        <v>476</v>
      </c>
      <c r="F90" s="5" t="s">
        <v>236</v>
      </c>
      <c r="G90" s="18">
        <v>405.22</v>
      </c>
      <c r="H90" s="3"/>
      <c r="I90" t="str">
        <f t="shared" si="4"/>
        <v xml:space="preserve"> </v>
      </c>
      <c r="J90" s="11" t="str">
        <f t="shared" si="5"/>
        <v xml:space="preserve"> </v>
      </c>
    </row>
    <row r="91" spans="1:10" outlineLevel="1" x14ac:dyDescent="0.2">
      <c r="A91" s="2"/>
      <c r="B91" s="5" t="s">
        <v>39</v>
      </c>
      <c r="C91" s="5" t="s">
        <v>13</v>
      </c>
      <c r="D91" s="5" t="s">
        <v>229</v>
      </c>
      <c r="E91" s="5" t="s">
        <v>876</v>
      </c>
      <c r="F91" s="5" t="s">
        <v>227</v>
      </c>
      <c r="G91" s="18">
        <v>302.20999999999998</v>
      </c>
      <c r="H91" s="3"/>
      <c r="I91" t="str">
        <f t="shared" si="4"/>
        <v xml:space="preserve"> </v>
      </c>
      <c r="J91" s="11" t="str">
        <f t="shared" si="5"/>
        <v xml:space="preserve"> </v>
      </c>
    </row>
    <row r="92" spans="1:10" outlineLevel="1" x14ac:dyDescent="0.2">
      <c r="A92" s="2"/>
      <c r="B92" s="5" t="s">
        <v>39</v>
      </c>
      <c r="C92" s="5" t="s">
        <v>13</v>
      </c>
      <c r="D92" s="5" t="s">
        <v>215</v>
      </c>
      <c r="E92" s="5" t="s">
        <v>474</v>
      </c>
      <c r="F92" s="5" t="s">
        <v>213</v>
      </c>
      <c r="G92" s="18">
        <v>11054.37</v>
      </c>
      <c r="H92" s="3"/>
      <c r="I92" t="str">
        <f t="shared" si="4"/>
        <v xml:space="preserve"> </v>
      </c>
      <c r="J92" s="11" t="str">
        <f t="shared" si="5"/>
        <v xml:space="preserve"> </v>
      </c>
    </row>
    <row r="93" spans="1:10" outlineLevel="1" x14ac:dyDescent="0.2">
      <c r="A93" s="2"/>
      <c r="B93" s="5" t="s">
        <v>39</v>
      </c>
      <c r="C93" s="5" t="s">
        <v>13</v>
      </c>
      <c r="D93" s="5" t="s">
        <v>212</v>
      </c>
      <c r="E93" s="5" t="s">
        <v>473</v>
      </c>
      <c r="F93" s="5" t="s">
        <v>210</v>
      </c>
      <c r="G93" s="18">
        <v>80.599999999999994</v>
      </c>
      <c r="H93" s="3"/>
      <c r="I93" t="str">
        <f t="shared" si="4"/>
        <v xml:space="preserve"> </v>
      </c>
      <c r="J93" s="11" t="str">
        <f t="shared" si="5"/>
        <v xml:space="preserve"> </v>
      </c>
    </row>
    <row r="94" spans="1:10" outlineLevel="1" x14ac:dyDescent="0.2">
      <c r="A94" s="2"/>
      <c r="B94" s="5" t="s">
        <v>39</v>
      </c>
      <c r="C94" s="5" t="s">
        <v>13</v>
      </c>
      <c r="D94" s="5" t="s">
        <v>209</v>
      </c>
      <c r="E94" s="5" t="s">
        <v>877</v>
      </c>
      <c r="F94" s="5" t="s">
        <v>207</v>
      </c>
      <c r="G94" s="18">
        <v>3480.19</v>
      </c>
      <c r="H94" s="3"/>
      <c r="I94" t="str">
        <f t="shared" si="4"/>
        <v xml:space="preserve"> </v>
      </c>
      <c r="J94" s="11" t="str">
        <f t="shared" si="5"/>
        <v xml:space="preserve"> </v>
      </c>
    </row>
    <row r="95" spans="1:10" x14ac:dyDescent="0.2">
      <c r="A95" s="27" t="s">
        <v>14</v>
      </c>
      <c r="B95" s="27"/>
      <c r="C95" s="2" t="s">
        <v>14</v>
      </c>
      <c r="D95" s="2" t="s">
        <v>0</v>
      </c>
      <c r="E95" s="2" t="s">
        <v>0</v>
      </c>
      <c r="F95" s="2" t="s">
        <v>0</v>
      </c>
      <c r="G95" s="20">
        <v>246749.68</v>
      </c>
      <c r="H95" s="1"/>
      <c r="I95" t="str">
        <f t="shared" si="4"/>
        <v>10033</v>
      </c>
      <c r="J95" s="11">
        <f t="shared" si="5"/>
        <v>246749.68</v>
      </c>
    </row>
    <row r="96" spans="1:10" outlineLevel="1" x14ac:dyDescent="0.2">
      <c r="A96" s="2"/>
      <c r="B96" s="5" t="s">
        <v>39</v>
      </c>
      <c r="C96" s="5" t="s">
        <v>14</v>
      </c>
      <c r="D96" s="5" t="s">
        <v>195</v>
      </c>
      <c r="E96" s="5" t="s">
        <v>468</v>
      </c>
      <c r="F96" s="5" t="s">
        <v>193</v>
      </c>
      <c r="G96" s="18">
        <v>9874.11</v>
      </c>
      <c r="H96" s="3"/>
      <c r="I96" t="str">
        <f t="shared" si="4"/>
        <v xml:space="preserve"> </v>
      </c>
      <c r="J96" s="11" t="str">
        <f t="shared" si="5"/>
        <v xml:space="preserve"> </v>
      </c>
    </row>
    <row r="97" spans="1:10" outlineLevel="1" x14ac:dyDescent="0.2">
      <c r="A97" s="2"/>
      <c r="B97" s="5" t="s">
        <v>39</v>
      </c>
      <c r="C97" s="5" t="s">
        <v>14</v>
      </c>
      <c r="D97" s="5" t="s">
        <v>314</v>
      </c>
      <c r="E97" s="5" t="s">
        <v>467</v>
      </c>
      <c r="F97" s="5" t="s">
        <v>312</v>
      </c>
      <c r="G97" s="18">
        <v>1355.85</v>
      </c>
      <c r="H97" s="3"/>
      <c r="I97" t="str">
        <f t="shared" si="4"/>
        <v xml:space="preserve"> </v>
      </c>
      <c r="J97" s="11" t="str">
        <f t="shared" si="5"/>
        <v xml:space="preserve"> </v>
      </c>
    </row>
    <row r="98" spans="1:10" outlineLevel="1" x14ac:dyDescent="0.2">
      <c r="A98" s="2"/>
      <c r="B98" s="5" t="s">
        <v>39</v>
      </c>
      <c r="C98" s="5" t="s">
        <v>14</v>
      </c>
      <c r="D98" s="5" t="s">
        <v>224</v>
      </c>
      <c r="E98" s="5" t="s">
        <v>465</v>
      </c>
      <c r="F98" s="5" t="s">
        <v>222</v>
      </c>
      <c r="G98" s="18">
        <v>402.6</v>
      </c>
      <c r="H98" s="3"/>
      <c r="I98" t="str">
        <f t="shared" si="4"/>
        <v xml:space="preserve"> </v>
      </c>
      <c r="J98" s="11" t="str">
        <f t="shared" si="5"/>
        <v xml:space="preserve"> </v>
      </c>
    </row>
    <row r="99" spans="1:10" outlineLevel="1" x14ac:dyDescent="0.2">
      <c r="A99" s="2"/>
      <c r="B99" s="5" t="s">
        <v>39</v>
      </c>
      <c r="C99" s="5" t="s">
        <v>14</v>
      </c>
      <c r="D99" s="5" t="s">
        <v>254</v>
      </c>
      <c r="E99" s="5" t="s">
        <v>463</v>
      </c>
      <c r="F99" s="5" t="s">
        <v>252</v>
      </c>
      <c r="G99" s="18">
        <v>24247</v>
      </c>
      <c r="H99" s="3"/>
      <c r="I99" t="str">
        <f t="shared" si="4"/>
        <v xml:space="preserve"> </v>
      </c>
      <c r="J99" s="11" t="str">
        <f t="shared" si="5"/>
        <v xml:space="preserve"> </v>
      </c>
    </row>
    <row r="100" spans="1:10" outlineLevel="1" x14ac:dyDescent="0.2">
      <c r="A100" s="2"/>
      <c r="B100" s="5" t="s">
        <v>39</v>
      </c>
      <c r="C100" s="5" t="s">
        <v>14</v>
      </c>
      <c r="D100" s="5" t="s">
        <v>221</v>
      </c>
      <c r="E100" s="5" t="s">
        <v>462</v>
      </c>
      <c r="F100" s="5" t="s">
        <v>219</v>
      </c>
      <c r="G100" s="18">
        <v>78528.100000000006</v>
      </c>
      <c r="H100" s="3"/>
      <c r="I100" t="str">
        <f t="shared" si="4"/>
        <v xml:space="preserve"> </v>
      </c>
      <c r="J100" s="11" t="str">
        <f t="shared" si="5"/>
        <v xml:space="preserve"> </v>
      </c>
    </row>
    <row r="101" spans="1:10" outlineLevel="1" x14ac:dyDescent="0.2">
      <c r="A101" s="2"/>
      <c r="B101" s="5" t="s">
        <v>39</v>
      </c>
      <c r="C101" s="5" t="s">
        <v>14</v>
      </c>
      <c r="D101" s="5" t="s">
        <v>238</v>
      </c>
      <c r="E101" s="5" t="s">
        <v>461</v>
      </c>
      <c r="F101" s="5" t="s">
        <v>236</v>
      </c>
      <c r="G101" s="18">
        <v>3060.8</v>
      </c>
      <c r="H101" s="3"/>
      <c r="I101" t="str">
        <f t="shared" si="4"/>
        <v xml:space="preserve"> </v>
      </c>
      <c r="J101" s="11" t="str">
        <f t="shared" si="5"/>
        <v xml:space="preserve"> </v>
      </c>
    </row>
    <row r="102" spans="1:10" outlineLevel="1" x14ac:dyDescent="0.2">
      <c r="A102" s="2"/>
      <c r="B102" s="5" t="s">
        <v>39</v>
      </c>
      <c r="C102" s="5" t="s">
        <v>14</v>
      </c>
      <c r="D102" s="5" t="s">
        <v>297</v>
      </c>
      <c r="E102" s="5" t="s">
        <v>878</v>
      </c>
      <c r="F102" s="5" t="s">
        <v>295</v>
      </c>
      <c r="G102" s="18">
        <v>823.81</v>
      </c>
      <c r="H102" s="3"/>
      <c r="I102" t="str">
        <f t="shared" si="4"/>
        <v xml:space="preserve"> </v>
      </c>
      <c r="J102" s="11" t="str">
        <f t="shared" si="5"/>
        <v xml:space="preserve"> </v>
      </c>
    </row>
    <row r="103" spans="1:10" outlineLevel="1" x14ac:dyDescent="0.2">
      <c r="A103" s="2"/>
      <c r="B103" s="5" t="s">
        <v>39</v>
      </c>
      <c r="C103" s="5" t="s">
        <v>14</v>
      </c>
      <c r="D103" s="5" t="s">
        <v>435</v>
      </c>
      <c r="E103" s="5" t="s">
        <v>455</v>
      </c>
      <c r="F103" s="36" t="s">
        <v>433</v>
      </c>
      <c r="G103" s="37">
        <v>83039.23</v>
      </c>
      <c r="H103" s="3"/>
      <c r="I103" t="str">
        <f t="shared" si="4"/>
        <v xml:space="preserve"> </v>
      </c>
      <c r="J103" s="11" t="str">
        <f t="shared" si="5"/>
        <v xml:space="preserve"> </v>
      </c>
    </row>
    <row r="104" spans="1:10" outlineLevel="1" x14ac:dyDescent="0.2">
      <c r="A104" s="2"/>
      <c r="B104" s="5" t="s">
        <v>39</v>
      </c>
      <c r="C104" s="5" t="s">
        <v>14</v>
      </c>
      <c r="D104" s="5" t="s">
        <v>728</v>
      </c>
      <c r="E104" s="5" t="s">
        <v>807</v>
      </c>
      <c r="F104" s="36" t="s">
        <v>726</v>
      </c>
      <c r="G104" s="37">
        <v>37174</v>
      </c>
      <c r="H104" s="3"/>
      <c r="I104" t="str">
        <f t="shared" si="4"/>
        <v xml:space="preserve"> </v>
      </c>
      <c r="J104" s="11" t="str">
        <f t="shared" si="5"/>
        <v xml:space="preserve"> </v>
      </c>
    </row>
    <row r="105" spans="1:10" outlineLevel="1" x14ac:dyDescent="0.2">
      <c r="A105" s="2"/>
      <c r="B105" s="5" t="s">
        <v>39</v>
      </c>
      <c r="C105" s="5" t="s">
        <v>14</v>
      </c>
      <c r="D105" s="5" t="s">
        <v>215</v>
      </c>
      <c r="E105" s="5" t="s">
        <v>454</v>
      </c>
      <c r="F105" s="5" t="s">
        <v>213</v>
      </c>
      <c r="G105" s="18">
        <v>5527.18</v>
      </c>
      <c r="H105" s="3"/>
      <c r="I105" t="str">
        <f t="shared" si="4"/>
        <v xml:space="preserve"> </v>
      </c>
      <c r="J105" s="11" t="str">
        <f t="shared" si="5"/>
        <v xml:space="preserve"> </v>
      </c>
    </row>
    <row r="106" spans="1:10" outlineLevel="1" x14ac:dyDescent="0.2">
      <c r="A106" s="2"/>
      <c r="B106" s="5" t="s">
        <v>39</v>
      </c>
      <c r="C106" s="5" t="s">
        <v>14</v>
      </c>
      <c r="D106" s="5" t="s">
        <v>280</v>
      </c>
      <c r="E106" s="5" t="s">
        <v>450</v>
      </c>
      <c r="F106" s="5" t="s">
        <v>278</v>
      </c>
      <c r="G106" s="18">
        <v>2717</v>
      </c>
      <c r="H106" s="3"/>
      <c r="I106" t="str">
        <f t="shared" si="4"/>
        <v xml:space="preserve"> </v>
      </c>
      <c r="J106" s="11" t="str">
        <f t="shared" si="5"/>
        <v xml:space="preserve"> </v>
      </c>
    </row>
    <row r="107" spans="1:10" x14ac:dyDescent="0.2">
      <c r="A107" s="27" t="s">
        <v>145</v>
      </c>
      <c r="B107" s="27"/>
      <c r="C107" s="2" t="s">
        <v>145</v>
      </c>
      <c r="D107" s="2" t="s">
        <v>0</v>
      </c>
      <c r="E107" s="2" t="s">
        <v>0</v>
      </c>
      <c r="F107" s="2" t="s">
        <v>0</v>
      </c>
      <c r="G107" s="20">
        <v>32605.02</v>
      </c>
      <c r="H107" s="1"/>
      <c r="I107" t="str">
        <f t="shared" si="4"/>
        <v>10044</v>
      </c>
      <c r="J107" s="11">
        <f t="shared" si="5"/>
        <v>32605.02</v>
      </c>
    </row>
    <row r="108" spans="1:10" outlineLevel="1" x14ac:dyDescent="0.2">
      <c r="A108" s="2"/>
      <c r="B108" s="5" t="s">
        <v>39</v>
      </c>
      <c r="C108" s="5" t="s">
        <v>145</v>
      </c>
      <c r="D108" s="5" t="s">
        <v>267</v>
      </c>
      <c r="E108" s="5" t="s">
        <v>806</v>
      </c>
      <c r="F108" s="5" t="s">
        <v>265</v>
      </c>
      <c r="G108" s="18">
        <v>0</v>
      </c>
      <c r="H108" s="3"/>
      <c r="I108" t="str">
        <f t="shared" si="4"/>
        <v xml:space="preserve"> </v>
      </c>
      <c r="J108" s="11" t="str">
        <f t="shared" si="5"/>
        <v xml:space="preserve"> </v>
      </c>
    </row>
    <row r="109" spans="1:10" outlineLevel="1" x14ac:dyDescent="0.2">
      <c r="A109" s="2"/>
      <c r="B109" s="5" t="s">
        <v>39</v>
      </c>
      <c r="C109" s="5" t="s">
        <v>145</v>
      </c>
      <c r="D109" s="5" t="s">
        <v>195</v>
      </c>
      <c r="E109" s="5" t="s">
        <v>447</v>
      </c>
      <c r="F109" s="5" t="s">
        <v>193</v>
      </c>
      <c r="G109" s="18">
        <v>7721.73</v>
      </c>
      <c r="H109" s="3"/>
      <c r="I109" t="str">
        <f t="shared" si="4"/>
        <v xml:space="preserve"> </v>
      </c>
      <c r="J109" s="11" t="str">
        <f t="shared" si="5"/>
        <v xml:space="preserve"> </v>
      </c>
    </row>
    <row r="110" spans="1:10" outlineLevel="1" x14ac:dyDescent="0.2">
      <c r="A110" s="2"/>
      <c r="B110" s="5" t="s">
        <v>39</v>
      </c>
      <c r="C110" s="5" t="s">
        <v>145</v>
      </c>
      <c r="D110" s="5" t="s">
        <v>311</v>
      </c>
      <c r="E110" s="5" t="s">
        <v>446</v>
      </c>
      <c r="F110" s="5" t="s">
        <v>309</v>
      </c>
      <c r="G110" s="18">
        <v>0</v>
      </c>
      <c r="H110" s="3"/>
      <c r="I110" t="str">
        <f t="shared" si="4"/>
        <v xml:space="preserve"> </v>
      </c>
      <c r="J110" s="11" t="str">
        <f t="shared" si="5"/>
        <v xml:space="preserve"> </v>
      </c>
    </row>
    <row r="111" spans="1:10" outlineLevel="1" x14ac:dyDescent="0.2">
      <c r="A111" s="2"/>
      <c r="B111" s="5" t="s">
        <v>39</v>
      </c>
      <c r="C111" s="5" t="s">
        <v>145</v>
      </c>
      <c r="D111" s="5" t="s">
        <v>224</v>
      </c>
      <c r="E111" s="5" t="s">
        <v>445</v>
      </c>
      <c r="F111" s="5" t="s">
        <v>222</v>
      </c>
      <c r="G111" s="18">
        <v>259.54000000000002</v>
      </c>
      <c r="H111" s="3"/>
      <c r="I111" t="str">
        <f t="shared" si="4"/>
        <v xml:space="preserve"> </v>
      </c>
      <c r="J111" s="11" t="str">
        <f t="shared" si="5"/>
        <v xml:space="preserve"> </v>
      </c>
    </row>
    <row r="112" spans="1:10" outlineLevel="1" x14ac:dyDescent="0.2">
      <c r="A112" s="2"/>
      <c r="B112" s="5" t="s">
        <v>39</v>
      </c>
      <c r="C112" s="5" t="s">
        <v>145</v>
      </c>
      <c r="D112" s="5" t="s">
        <v>254</v>
      </c>
      <c r="E112" s="5" t="s">
        <v>443</v>
      </c>
      <c r="F112" s="5" t="s">
        <v>252</v>
      </c>
      <c r="G112" s="18">
        <v>8608.7999999999993</v>
      </c>
      <c r="H112" s="3"/>
      <c r="I112" t="str">
        <f t="shared" si="4"/>
        <v xml:space="preserve"> </v>
      </c>
      <c r="J112" s="11" t="str">
        <f t="shared" si="5"/>
        <v xml:space="preserve"> </v>
      </c>
    </row>
    <row r="113" spans="1:10" outlineLevel="1" x14ac:dyDescent="0.2">
      <c r="A113" s="2"/>
      <c r="B113" s="5" t="s">
        <v>39</v>
      </c>
      <c r="C113" s="5" t="s">
        <v>145</v>
      </c>
      <c r="D113" s="5" t="s">
        <v>221</v>
      </c>
      <c r="E113" s="5" t="s">
        <v>442</v>
      </c>
      <c r="F113" s="5" t="s">
        <v>219</v>
      </c>
      <c r="G113" s="18">
        <v>14096.75</v>
      </c>
      <c r="H113" s="3"/>
      <c r="I113" t="str">
        <f t="shared" si="4"/>
        <v xml:space="preserve"> </v>
      </c>
      <c r="J113" s="11" t="str">
        <f t="shared" si="5"/>
        <v xml:space="preserve"> </v>
      </c>
    </row>
    <row r="114" spans="1:10" outlineLevel="1" x14ac:dyDescent="0.2">
      <c r="A114" s="2"/>
      <c r="B114" s="5" t="s">
        <v>39</v>
      </c>
      <c r="C114" s="5" t="s">
        <v>145</v>
      </c>
      <c r="D114" s="5" t="s">
        <v>238</v>
      </c>
      <c r="E114" s="5" t="s">
        <v>441</v>
      </c>
      <c r="F114" s="5" t="s">
        <v>236</v>
      </c>
      <c r="G114" s="18">
        <v>812.29</v>
      </c>
      <c r="H114" s="3"/>
      <c r="I114" t="str">
        <f t="shared" si="4"/>
        <v xml:space="preserve"> </v>
      </c>
      <c r="J114" s="11" t="str">
        <f t="shared" si="5"/>
        <v xml:space="preserve"> </v>
      </c>
    </row>
    <row r="115" spans="1:10" outlineLevel="1" x14ac:dyDescent="0.2">
      <c r="A115" s="2"/>
      <c r="B115" s="5" t="s">
        <v>39</v>
      </c>
      <c r="C115" s="5" t="s">
        <v>145</v>
      </c>
      <c r="D115" s="5" t="s">
        <v>297</v>
      </c>
      <c r="E115" s="5" t="s">
        <v>879</v>
      </c>
      <c r="F115" s="5" t="s">
        <v>295</v>
      </c>
      <c r="G115" s="18">
        <v>823.81</v>
      </c>
      <c r="H115" s="3"/>
      <c r="I115" t="str">
        <f t="shared" si="4"/>
        <v xml:space="preserve"> </v>
      </c>
      <c r="J115" s="11" t="str">
        <f t="shared" si="5"/>
        <v xml:space="preserve"> </v>
      </c>
    </row>
    <row r="116" spans="1:10" outlineLevel="1" x14ac:dyDescent="0.2">
      <c r="A116" s="2"/>
      <c r="B116" s="5" t="s">
        <v>39</v>
      </c>
      <c r="C116" s="5" t="s">
        <v>145</v>
      </c>
      <c r="D116" s="5" t="s">
        <v>212</v>
      </c>
      <c r="E116" s="5" t="s">
        <v>428</v>
      </c>
      <c r="F116" s="5" t="s">
        <v>210</v>
      </c>
      <c r="G116" s="18">
        <v>282.10000000000002</v>
      </c>
      <c r="H116" s="3"/>
      <c r="I116" t="str">
        <f t="shared" si="4"/>
        <v xml:space="preserve"> </v>
      </c>
      <c r="J116" s="11" t="str">
        <f t="shared" si="5"/>
        <v xml:space="preserve"> </v>
      </c>
    </row>
    <row r="117" spans="1:10" x14ac:dyDescent="0.2">
      <c r="A117" s="27" t="s">
        <v>15</v>
      </c>
      <c r="B117" s="27"/>
      <c r="C117" s="2" t="s">
        <v>15</v>
      </c>
      <c r="D117" s="2" t="s">
        <v>0</v>
      </c>
      <c r="E117" s="2" t="s">
        <v>0</v>
      </c>
      <c r="F117" s="2" t="s">
        <v>0</v>
      </c>
      <c r="G117" s="20">
        <v>12609.03</v>
      </c>
      <c r="H117" s="1"/>
      <c r="I117" t="str">
        <f t="shared" si="4"/>
        <v>10048</v>
      </c>
      <c r="J117" s="11">
        <f t="shared" si="5"/>
        <v>12609.03</v>
      </c>
    </row>
    <row r="118" spans="1:10" outlineLevel="1" x14ac:dyDescent="0.2">
      <c r="A118" s="2"/>
      <c r="B118" s="5" t="s">
        <v>39</v>
      </c>
      <c r="C118" s="5" t="s">
        <v>15</v>
      </c>
      <c r="D118" s="5" t="s">
        <v>195</v>
      </c>
      <c r="E118" s="5" t="s">
        <v>420</v>
      </c>
      <c r="F118" s="5" t="s">
        <v>193</v>
      </c>
      <c r="G118" s="18">
        <v>851.53</v>
      </c>
      <c r="H118" s="3"/>
      <c r="I118" t="str">
        <f t="shared" si="4"/>
        <v xml:space="preserve"> </v>
      </c>
      <c r="J118" s="11" t="str">
        <f t="shared" si="5"/>
        <v xml:space="preserve"> </v>
      </c>
    </row>
    <row r="119" spans="1:10" outlineLevel="1" x14ac:dyDescent="0.2">
      <c r="A119" s="2"/>
      <c r="B119" s="5" t="s">
        <v>39</v>
      </c>
      <c r="C119" s="5" t="s">
        <v>15</v>
      </c>
      <c r="D119" s="5" t="s">
        <v>249</v>
      </c>
      <c r="E119" s="5" t="s">
        <v>805</v>
      </c>
      <c r="F119" s="5" t="s">
        <v>247</v>
      </c>
      <c r="G119" s="18">
        <v>25</v>
      </c>
      <c r="H119" s="3"/>
      <c r="I119" t="str">
        <f t="shared" si="4"/>
        <v xml:space="preserve"> </v>
      </c>
      <c r="J119" s="11" t="str">
        <f t="shared" si="5"/>
        <v xml:space="preserve"> </v>
      </c>
    </row>
    <row r="120" spans="1:10" outlineLevel="1" x14ac:dyDescent="0.2">
      <c r="A120" s="2"/>
      <c r="B120" s="5" t="s">
        <v>39</v>
      </c>
      <c r="C120" s="5" t="s">
        <v>15</v>
      </c>
      <c r="D120" s="5" t="s">
        <v>229</v>
      </c>
      <c r="E120" s="5" t="s">
        <v>880</v>
      </c>
      <c r="F120" s="5" t="s">
        <v>227</v>
      </c>
      <c r="G120" s="18">
        <v>302.2</v>
      </c>
      <c r="H120" s="3"/>
      <c r="I120" t="str">
        <f t="shared" si="4"/>
        <v xml:space="preserve"> </v>
      </c>
      <c r="J120" s="11" t="str">
        <f t="shared" si="5"/>
        <v xml:space="preserve"> </v>
      </c>
    </row>
    <row r="121" spans="1:10" outlineLevel="1" x14ac:dyDescent="0.2">
      <c r="A121" s="2"/>
      <c r="B121" s="5" t="s">
        <v>39</v>
      </c>
      <c r="C121" s="5" t="s">
        <v>15</v>
      </c>
      <c r="D121" s="5" t="s">
        <v>215</v>
      </c>
      <c r="E121" s="5" t="s">
        <v>415</v>
      </c>
      <c r="F121" s="5" t="s">
        <v>213</v>
      </c>
      <c r="G121" s="18">
        <v>11349.7</v>
      </c>
      <c r="H121" s="3"/>
      <c r="I121" t="str">
        <f t="shared" si="4"/>
        <v xml:space="preserve"> </v>
      </c>
      <c r="J121" s="11" t="str">
        <f t="shared" si="5"/>
        <v xml:space="preserve"> </v>
      </c>
    </row>
    <row r="122" spans="1:10" outlineLevel="1" x14ac:dyDescent="0.2">
      <c r="A122" s="2"/>
      <c r="B122" s="5" t="s">
        <v>39</v>
      </c>
      <c r="C122" s="5" t="s">
        <v>15</v>
      </c>
      <c r="D122" s="5" t="s">
        <v>212</v>
      </c>
      <c r="E122" s="5" t="s">
        <v>414</v>
      </c>
      <c r="F122" s="5" t="s">
        <v>210</v>
      </c>
      <c r="G122" s="18">
        <v>80.599999999999994</v>
      </c>
      <c r="H122" s="3"/>
      <c r="I122" t="str">
        <f t="shared" si="4"/>
        <v xml:space="preserve"> </v>
      </c>
      <c r="J122" s="11" t="str">
        <f t="shared" si="5"/>
        <v xml:space="preserve"> </v>
      </c>
    </row>
    <row r="123" spans="1:10" x14ac:dyDescent="0.2">
      <c r="A123" s="27" t="s">
        <v>16</v>
      </c>
      <c r="B123" s="27"/>
      <c r="C123" s="2" t="s">
        <v>16</v>
      </c>
      <c r="D123" s="2" t="s">
        <v>0</v>
      </c>
      <c r="E123" s="2" t="s">
        <v>0</v>
      </c>
      <c r="F123" s="2" t="s">
        <v>0</v>
      </c>
      <c r="G123" s="20">
        <v>25403.82</v>
      </c>
      <c r="H123" s="1"/>
      <c r="I123" t="str">
        <f t="shared" si="4"/>
        <v>10049</v>
      </c>
      <c r="J123" s="11">
        <f t="shared" si="5"/>
        <v>25403.82</v>
      </c>
    </row>
    <row r="124" spans="1:10" outlineLevel="1" x14ac:dyDescent="0.2">
      <c r="A124" s="2"/>
      <c r="B124" s="5" t="s">
        <v>39</v>
      </c>
      <c r="C124" s="5" t="s">
        <v>16</v>
      </c>
      <c r="D124" s="5" t="s">
        <v>195</v>
      </c>
      <c r="E124" s="5" t="s">
        <v>412</v>
      </c>
      <c r="F124" s="5" t="s">
        <v>193</v>
      </c>
      <c r="G124" s="18">
        <v>0</v>
      </c>
      <c r="H124" s="3"/>
      <c r="I124" t="str">
        <f t="shared" si="4"/>
        <v xml:space="preserve"> </v>
      </c>
      <c r="J124" s="11" t="str">
        <f t="shared" si="5"/>
        <v xml:space="preserve"> </v>
      </c>
    </row>
    <row r="125" spans="1:10" outlineLevel="1" x14ac:dyDescent="0.2">
      <c r="A125" s="2"/>
      <c r="B125" s="5" t="s">
        <v>39</v>
      </c>
      <c r="C125" s="5" t="s">
        <v>16</v>
      </c>
      <c r="D125" s="5" t="s">
        <v>221</v>
      </c>
      <c r="E125" s="5" t="s">
        <v>411</v>
      </c>
      <c r="F125" s="5" t="s">
        <v>219</v>
      </c>
      <c r="G125" s="18">
        <v>15219.5</v>
      </c>
      <c r="H125" s="3"/>
      <c r="I125" t="str">
        <f t="shared" si="4"/>
        <v xml:space="preserve"> </v>
      </c>
      <c r="J125" s="11" t="str">
        <f t="shared" si="5"/>
        <v xml:space="preserve"> </v>
      </c>
    </row>
    <row r="126" spans="1:10" outlineLevel="1" x14ac:dyDescent="0.2">
      <c r="A126" s="2"/>
      <c r="B126" s="5" t="s">
        <v>39</v>
      </c>
      <c r="C126" s="5" t="s">
        <v>16</v>
      </c>
      <c r="D126" s="5" t="s">
        <v>238</v>
      </c>
      <c r="E126" s="5" t="s">
        <v>410</v>
      </c>
      <c r="F126" s="5" t="s">
        <v>236</v>
      </c>
      <c r="G126" s="18">
        <v>794.15</v>
      </c>
      <c r="H126" s="3"/>
      <c r="I126" t="str">
        <f t="shared" si="4"/>
        <v xml:space="preserve"> </v>
      </c>
      <c r="J126" s="11" t="str">
        <f t="shared" si="5"/>
        <v xml:space="preserve"> </v>
      </c>
    </row>
    <row r="127" spans="1:10" outlineLevel="1" x14ac:dyDescent="0.2">
      <c r="A127" s="2"/>
      <c r="B127" s="5" t="s">
        <v>39</v>
      </c>
      <c r="C127" s="5" t="s">
        <v>16</v>
      </c>
      <c r="D127" s="5" t="s">
        <v>229</v>
      </c>
      <c r="E127" s="5" t="s">
        <v>881</v>
      </c>
      <c r="F127" s="5" t="s">
        <v>227</v>
      </c>
      <c r="G127" s="18">
        <v>302.2</v>
      </c>
      <c r="H127" s="3"/>
      <c r="I127" t="str">
        <f t="shared" si="4"/>
        <v xml:space="preserve"> </v>
      </c>
      <c r="J127" s="11" t="str">
        <f t="shared" si="5"/>
        <v xml:space="preserve"> </v>
      </c>
    </row>
    <row r="128" spans="1:10" outlineLevel="1" x14ac:dyDescent="0.2">
      <c r="A128" s="2"/>
      <c r="B128" s="5" t="s">
        <v>39</v>
      </c>
      <c r="C128" s="5" t="s">
        <v>16</v>
      </c>
      <c r="D128" s="5" t="s">
        <v>215</v>
      </c>
      <c r="E128" s="5" t="s">
        <v>408</v>
      </c>
      <c r="F128" s="5" t="s">
        <v>213</v>
      </c>
      <c r="G128" s="18">
        <v>5527.18</v>
      </c>
      <c r="H128" s="3"/>
      <c r="I128" t="str">
        <f t="shared" si="4"/>
        <v xml:space="preserve"> </v>
      </c>
      <c r="J128" s="11" t="str">
        <f t="shared" si="5"/>
        <v xml:space="preserve"> </v>
      </c>
    </row>
    <row r="129" spans="1:10" outlineLevel="1" x14ac:dyDescent="0.2">
      <c r="A129" s="2"/>
      <c r="B129" s="5" t="s">
        <v>39</v>
      </c>
      <c r="C129" s="5" t="s">
        <v>16</v>
      </c>
      <c r="D129" s="5" t="s">
        <v>212</v>
      </c>
      <c r="E129" s="5" t="s">
        <v>407</v>
      </c>
      <c r="F129" s="5" t="s">
        <v>210</v>
      </c>
      <c r="G129" s="18">
        <v>80.599999999999994</v>
      </c>
      <c r="H129" s="3"/>
      <c r="I129" t="str">
        <f t="shared" si="4"/>
        <v xml:space="preserve"> </v>
      </c>
      <c r="J129" s="11" t="str">
        <f t="shared" si="5"/>
        <v xml:space="preserve"> </v>
      </c>
    </row>
    <row r="130" spans="1:10" outlineLevel="1" x14ac:dyDescent="0.2">
      <c r="A130" s="2"/>
      <c r="B130" s="5" t="s">
        <v>39</v>
      </c>
      <c r="C130" s="5" t="s">
        <v>16</v>
      </c>
      <c r="D130" s="5" t="s">
        <v>209</v>
      </c>
      <c r="E130" s="5" t="s">
        <v>882</v>
      </c>
      <c r="F130" s="5" t="s">
        <v>207</v>
      </c>
      <c r="G130" s="18">
        <v>3480.19</v>
      </c>
      <c r="H130" s="3"/>
      <c r="I130" t="str">
        <f t="shared" si="4"/>
        <v xml:space="preserve"> </v>
      </c>
      <c r="J130" s="11" t="str">
        <f t="shared" si="5"/>
        <v xml:space="preserve"> </v>
      </c>
    </row>
    <row r="131" spans="1:10" x14ac:dyDescent="0.2">
      <c r="A131" s="27" t="s">
        <v>17</v>
      </c>
      <c r="B131" s="27"/>
      <c r="C131" s="2" t="s">
        <v>17</v>
      </c>
      <c r="D131" s="2" t="s">
        <v>0</v>
      </c>
      <c r="E131" s="2" t="s">
        <v>0</v>
      </c>
      <c r="F131" s="2" t="s">
        <v>0</v>
      </c>
      <c r="G131" s="20">
        <v>16436.64</v>
      </c>
      <c r="H131" s="1"/>
      <c r="I131" t="str">
        <f t="shared" si="4"/>
        <v>10053</v>
      </c>
      <c r="J131" s="11">
        <f t="shared" si="5"/>
        <v>16436.64</v>
      </c>
    </row>
    <row r="132" spans="1:10" outlineLevel="1" x14ac:dyDescent="0.2">
      <c r="A132" s="2"/>
      <c r="B132" s="5" t="s">
        <v>39</v>
      </c>
      <c r="C132" s="5" t="s">
        <v>17</v>
      </c>
      <c r="D132" s="5" t="s">
        <v>267</v>
      </c>
      <c r="E132" s="5" t="s">
        <v>804</v>
      </c>
      <c r="F132" s="5" t="s">
        <v>265</v>
      </c>
      <c r="G132" s="18">
        <v>0</v>
      </c>
      <c r="H132" s="3"/>
      <c r="I132" t="str">
        <f t="shared" si="4"/>
        <v xml:space="preserve"> </v>
      </c>
      <c r="J132" s="11" t="str">
        <f t="shared" si="5"/>
        <v xml:space="preserve"> </v>
      </c>
    </row>
    <row r="133" spans="1:10" outlineLevel="1" x14ac:dyDescent="0.2">
      <c r="A133" s="2"/>
      <c r="B133" s="5" t="s">
        <v>39</v>
      </c>
      <c r="C133" s="5" t="s">
        <v>17</v>
      </c>
      <c r="D133" s="5" t="s">
        <v>221</v>
      </c>
      <c r="E133" s="5" t="s">
        <v>402</v>
      </c>
      <c r="F133" s="5" t="s">
        <v>219</v>
      </c>
      <c r="G133" s="18">
        <v>3493</v>
      </c>
      <c r="H133" s="3"/>
      <c r="I133" t="str">
        <f t="shared" si="4"/>
        <v xml:space="preserve"> </v>
      </c>
      <c r="J133" s="11" t="str">
        <f t="shared" si="5"/>
        <v xml:space="preserve"> </v>
      </c>
    </row>
    <row r="134" spans="1:10" outlineLevel="1" x14ac:dyDescent="0.2">
      <c r="A134" s="2"/>
      <c r="B134" s="5" t="s">
        <v>39</v>
      </c>
      <c r="C134" s="5" t="s">
        <v>17</v>
      </c>
      <c r="D134" s="5" t="s">
        <v>238</v>
      </c>
      <c r="E134" s="5" t="s">
        <v>401</v>
      </c>
      <c r="F134" s="5" t="s">
        <v>236</v>
      </c>
      <c r="G134" s="18">
        <v>405.22</v>
      </c>
      <c r="H134" s="3"/>
      <c r="I134" t="str">
        <f t="shared" si="4"/>
        <v xml:space="preserve"> </v>
      </c>
      <c r="J134" s="11" t="str">
        <f t="shared" si="5"/>
        <v xml:space="preserve"> </v>
      </c>
    </row>
    <row r="135" spans="1:10" outlineLevel="1" x14ac:dyDescent="0.2">
      <c r="A135" s="2"/>
      <c r="B135" s="5" t="s">
        <v>39</v>
      </c>
      <c r="C135" s="5" t="s">
        <v>17</v>
      </c>
      <c r="D135" s="5" t="s">
        <v>229</v>
      </c>
      <c r="E135" s="5" t="s">
        <v>883</v>
      </c>
      <c r="F135" s="5" t="s">
        <v>227</v>
      </c>
      <c r="G135" s="18">
        <v>302.20999999999998</v>
      </c>
      <c r="H135" s="3"/>
      <c r="I135" t="str">
        <f t="shared" si="4"/>
        <v xml:space="preserve"> </v>
      </c>
      <c r="J135" s="11" t="str">
        <f t="shared" si="5"/>
        <v xml:space="preserve"> </v>
      </c>
    </row>
    <row r="136" spans="1:10" outlineLevel="1" x14ac:dyDescent="0.2">
      <c r="A136" s="2"/>
      <c r="B136" s="5" t="s">
        <v>39</v>
      </c>
      <c r="C136" s="5" t="s">
        <v>17</v>
      </c>
      <c r="D136" s="5" t="s">
        <v>215</v>
      </c>
      <c r="E136" s="5" t="s">
        <v>399</v>
      </c>
      <c r="F136" s="5" t="s">
        <v>213</v>
      </c>
      <c r="G136" s="18">
        <v>8715.7199999999993</v>
      </c>
      <c r="H136" s="3"/>
      <c r="I136" t="str">
        <f t="shared" si="4"/>
        <v xml:space="preserve"> </v>
      </c>
      <c r="J136" s="11" t="str">
        <f t="shared" si="5"/>
        <v xml:space="preserve"> </v>
      </c>
    </row>
    <row r="137" spans="1:10" outlineLevel="1" x14ac:dyDescent="0.2">
      <c r="A137" s="2"/>
      <c r="B137" s="5" t="s">
        <v>39</v>
      </c>
      <c r="C137" s="5" t="s">
        <v>17</v>
      </c>
      <c r="D137" s="5" t="s">
        <v>212</v>
      </c>
      <c r="E137" s="5" t="s">
        <v>398</v>
      </c>
      <c r="F137" s="5" t="s">
        <v>210</v>
      </c>
      <c r="G137" s="18">
        <v>40.299999999999997</v>
      </c>
      <c r="H137" s="3"/>
      <c r="I137" t="str">
        <f t="shared" si="4"/>
        <v xml:space="preserve"> </v>
      </c>
      <c r="J137" s="11" t="str">
        <f t="shared" si="5"/>
        <v xml:space="preserve"> </v>
      </c>
    </row>
    <row r="138" spans="1:10" outlineLevel="1" x14ac:dyDescent="0.2">
      <c r="A138" s="2"/>
      <c r="B138" s="5" t="s">
        <v>39</v>
      </c>
      <c r="C138" s="5" t="s">
        <v>17</v>
      </c>
      <c r="D138" s="5" t="s">
        <v>209</v>
      </c>
      <c r="E138" s="5" t="s">
        <v>884</v>
      </c>
      <c r="F138" s="5" t="s">
        <v>207</v>
      </c>
      <c r="G138" s="18">
        <v>3480.19</v>
      </c>
      <c r="H138" s="3"/>
      <c r="I138" t="str">
        <f t="shared" ref="I138:I201" si="6">IF(D138=$J$6,A138," ")</f>
        <v xml:space="preserve"> </v>
      </c>
      <c r="J138" s="11" t="str">
        <f t="shared" ref="J138:J201" si="7">IF(D138=$J$6,G138," ")</f>
        <v xml:space="preserve"> </v>
      </c>
    </row>
    <row r="139" spans="1:10" x14ac:dyDescent="0.2">
      <c r="A139" s="27" t="s">
        <v>18</v>
      </c>
      <c r="B139" s="27"/>
      <c r="C139" s="2" t="s">
        <v>18</v>
      </c>
      <c r="D139" s="2" t="s">
        <v>0</v>
      </c>
      <c r="E139" s="2" t="s">
        <v>0</v>
      </c>
      <c r="F139" s="2" t="s">
        <v>0</v>
      </c>
      <c r="G139" s="20">
        <v>15950.05</v>
      </c>
      <c r="H139" s="1"/>
      <c r="I139" t="str">
        <f t="shared" si="6"/>
        <v>10058</v>
      </c>
      <c r="J139" s="11">
        <f t="shared" si="7"/>
        <v>15950.05</v>
      </c>
    </row>
    <row r="140" spans="1:10" outlineLevel="1" x14ac:dyDescent="0.2">
      <c r="A140" s="2"/>
      <c r="B140" s="5" t="s">
        <v>39</v>
      </c>
      <c r="C140" s="5" t="s">
        <v>18</v>
      </c>
      <c r="D140" s="5" t="s">
        <v>195</v>
      </c>
      <c r="E140" s="5" t="s">
        <v>393</v>
      </c>
      <c r="F140" s="5" t="s">
        <v>193</v>
      </c>
      <c r="G140" s="18">
        <v>0</v>
      </c>
      <c r="H140" s="3"/>
      <c r="I140" t="str">
        <f t="shared" si="6"/>
        <v xml:space="preserve"> </v>
      </c>
      <c r="J140" s="11" t="str">
        <f t="shared" si="7"/>
        <v xml:space="preserve"> </v>
      </c>
    </row>
    <row r="141" spans="1:10" outlineLevel="1" x14ac:dyDescent="0.2">
      <c r="A141" s="2"/>
      <c r="B141" s="5" t="s">
        <v>39</v>
      </c>
      <c r="C141" s="5" t="s">
        <v>18</v>
      </c>
      <c r="D141" s="5" t="s">
        <v>221</v>
      </c>
      <c r="E141" s="5" t="s">
        <v>391</v>
      </c>
      <c r="F141" s="5" t="s">
        <v>219</v>
      </c>
      <c r="G141" s="18">
        <v>5988</v>
      </c>
      <c r="H141" s="3"/>
      <c r="I141" t="str">
        <f t="shared" si="6"/>
        <v xml:space="preserve"> </v>
      </c>
      <c r="J141" s="11" t="str">
        <f t="shared" si="7"/>
        <v xml:space="preserve"> </v>
      </c>
    </row>
    <row r="142" spans="1:10" outlineLevel="1" x14ac:dyDescent="0.2">
      <c r="A142" s="2"/>
      <c r="B142" s="5" t="s">
        <v>39</v>
      </c>
      <c r="C142" s="5" t="s">
        <v>18</v>
      </c>
      <c r="D142" s="5" t="s">
        <v>238</v>
      </c>
      <c r="E142" s="5" t="s">
        <v>390</v>
      </c>
      <c r="F142" s="5" t="s">
        <v>236</v>
      </c>
      <c r="G142" s="18">
        <v>571.88</v>
      </c>
      <c r="H142" s="3"/>
      <c r="I142" t="str">
        <f t="shared" si="6"/>
        <v xml:space="preserve"> </v>
      </c>
      <c r="J142" s="11" t="str">
        <f t="shared" si="7"/>
        <v xml:space="preserve"> </v>
      </c>
    </row>
    <row r="143" spans="1:10" outlineLevel="1" x14ac:dyDescent="0.2">
      <c r="A143" s="2"/>
      <c r="B143" s="5" t="s">
        <v>39</v>
      </c>
      <c r="C143" s="5" t="s">
        <v>18</v>
      </c>
      <c r="D143" s="5" t="s">
        <v>229</v>
      </c>
      <c r="E143" s="5" t="s">
        <v>885</v>
      </c>
      <c r="F143" s="5" t="s">
        <v>227</v>
      </c>
      <c r="G143" s="18">
        <v>302.2</v>
      </c>
      <c r="H143" s="3"/>
      <c r="I143" t="str">
        <f t="shared" si="6"/>
        <v xml:space="preserve"> </v>
      </c>
      <c r="J143" s="11" t="str">
        <f t="shared" si="7"/>
        <v xml:space="preserve"> </v>
      </c>
    </row>
    <row r="144" spans="1:10" outlineLevel="1" x14ac:dyDescent="0.2">
      <c r="A144" s="2"/>
      <c r="B144" s="5" t="s">
        <v>39</v>
      </c>
      <c r="C144" s="5" t="s">
        <v>18</v>
      </c>
      <c r="D144" s="5" t="s">
        <v>215</v>
      </c>
      <c r="E144" s="5" t="s">
        <v>388</v>
      </c>
      <c r="F144" s="5" t="s">
        <v>213</v>
      </c>
      <c r="G144" s="18">
        <v>5527.18</v>
      </c>
      <c r="H144" s="3"/>
      <c r="I144" t="str">
        <f t="shared" si="6"/>
        <v xml:space="preserve"> </v>
      </c>
      <c r="J144" s="11" t="str">
        <f t="shared" si="7"/>
        <v xml:space="preserve"> </v>
      </c>
    </row>
    <row r="145" spans="1:10" outlineLevel="1" x14ac:dyDescent="0.2">
      <c r="A145" s="2"/>
      <c r="B145" s="5" t="s">
        <v>39</v>
      </c>
      <c r="C145" s="5" t="s">
        <v>18</v>
      </c>
      <c r="D145" s="5" t="s">
        <v>212</v>
      </c>
      <c r="E145" s="5" t="s">
        <v>387</v>
      </c>
      <c r="F145" s="5" t="s">
        <v>210</v>
      </c>
      <c r="G145" s="18">
        <v>80.599999999999994</v>
      </c>
      <c r="H145" s="3"/>
      <c r="I145" t="str">
        <f t="shared" si="6"/>
        <v xml:space="preserve"> </v>
      </c>
      <c r="J145" s="11" t="str">
        <f t="shared" si="7"/>
        <v xml:space="preserve"> </v>
      </c>
    </row>
    <row r="146" spans="1:10" outlineLevel="1" x14ac:dyDescent="0.2">
      <c r="A146" s="2"/>
      <c r="B146" s="5" t="s">
        <v>39</v>
      </c>
      <c r="C146" s="5" t="s">
        <v>18</v>
      </c>
      <c r="D146" s="5" t="s">
        <v>209</v>
      </c>
      <c r="E146" s="5" t="s">
        <v>886</v>
      </c>
      <c r="F146" s="5" t="s">
        <v>207</v>
      </c>
      <c r="G146" s="18">
        <v>3480.19</v>
      </c>
      <c r="H146" s="3"/>
      <c r="I146" t="str">
        <f t="shared" si="6"/>
        <v xml:space="preserve"> </v>
      </c>
      <c r="J146" s="11" t="str">
        <f t="shared" si="7"/>
        <v xml:space="preserve"> </v>
      </c>
    </row>
    <row r="147" spans="1:10" x14ac:dyDescent="0.2">
      <c r="A147" s="27" t="s">
        <v>19</v>
      </c>
      <c r="B147" s="27"/>
      <c r="C147" s="2" t="s">
        <v>19</v>
      </c>
      <c r="D147" s="2" t="s">
        <v>0</v>
      </c>
      <c r="E147" s="2" t="s">
        <v>0</v>
      </c>
      <c r="F147" s="2" t="s">
        <v>0</v>
      </c>
      <c r="G147" s="20">
        <v>15628.35</v>
      </c>
      <c r="H147" s="1"/>
      <c r="I147" t="str">
        <f t="shared" si="6"/>
        <v>10059</v>
      </c>
      <c r="J147" s="11">
        <f t="shared" si="7"/>
        <v>15628.35</v>
      </c>
    </row>
    <row r="148" spans="1:10" outlineLevel="1" x14ac:dyDescent="0.2">
      <c r="A148" s="2"/>
      <c r="B148" s="5" t="s">
        <v>39</v>
      </c>
      <c r="C148" s="5" t="s">
        <v>19</v>
      </c>
      <c r="D148" s="5" t="s">
        <v>267</v>
      </c>
      <c r="E148" s="5" t="s">
        <v>383</v>
      </c>
      <c r="F148" s="5" t="s">
        <v>265</v>
      </c>
      <c r="G148" s="18">
        <v>600</v>
      </c>
      <c r="H148" s="3"/>
      <c r="I148" t="str">
        <f t="shared" si="6"/>
        <v xml:space="preserve"> </v>
      </c>
      <c r="J148" s="11" t="str">
        <f t="shared" si="7"/>
        <v xml:space="preserve"> </v>
      </c>
    </row>
    <row r="149" spans="1:10" outlineLevel="1" x14ac:dyDescent="0.2">
      <c r="A149" s="2"/>
      <c r="B149" s="5" t="s">
        <v>39</v>
      </c>
      <c r="C149" s="5" t="s">
        <v>19</v>
      </c>
      <c r="D149" s="5" t="s">
        <v>195</v>
      </c>
      <c r="E149" s="5" t="s">
        <v>382</v>
      </c>
      <c r="F149" s="5" t="s">
        <v>193</v>
      </c>
      <c r="G149" s="18">
        <v>0</v>
      </c>
      <c r="H149" s="3"/>
      <c r="I149" t="str">
        <f t="shared" si="6"/>
        <v xml:space="preserve"> </v>
      </c>
      <c r="J149" s="11" t="str">
        <f t="shared" si="7"/>
        <v xml:space="preserve"> </v>
      </c>
    </row>
    <row r="150" spans="1:10" outlineLevel="1" x14ac:dyDescent="0.2">
      <c r="A150" s="2"/>
      <c r="B150" s="5" t="s">
        <v>39</v>
      </c>
      <c r="C150" s="5" t="s">
        <v>19</v>
      </c>
      <c r="D150" s="5" t="s">
        <v>221</v>
      </c>
      <c r="E150" s="5" t="s">
        <v>381</v>
      </c>
      <c r="F150" s="5" t="s">
        <v>219</v>
      </c>
      <c r="G150" s="18">
        <v>2195.6</v>
      </c>
      <c r="H150" s="3"/>
      <c r="I150" t="str">
        <f t="shared" si="6"/>
        <v xml:space="preserve"> </v>
      </c>
      <c r="J150" s="11" t="str">
        <f t="shared" si="7"/>
        <v xml:space="preserve"> </v>
      </c>
    </row>
    <row r="151" spans="1:10" outlineLevel="1" x14ac:dyDescent="0.2">
      <c r="A151" s="2"/>
      <c r="B151" s="5" t="s">
        <v>39</v>
      </c>
      <c r="C151" s="5" t="s">
        <v>19</v>
      </c>
      <c r="D151" s="5" t="s">
        <v>238</v>
      </c>
      <c r="E151" s="5" t="s">
        <v>380</v>
      </c>
      <c r="F151" s="5" t="s">
        <v>236</v>
      </c>
      <c r="G151" s="18">
        <v>294.35000000000002</v>
      </c>
      <c r="H151" s="3"/>
      <c r="I151" t="str">
        <f t="shared" si="6"/>
        <v xml:space="preserve"> </v>
      </c>
      <c r="J151" s="11" t="str">
        <f t="shared" si="7"/>
        <v xml:space="preserve"> </v>
      </c>
    </row>
    <row r="152" spans="1:10" outlineLevel="1" x14ac:dyDescent="0.2">
      <c r="A152" s="2"/>
      <c r="B152" s="5" t="s">
        <v>39</v>
      </c>
      <c r="C152" s="5" t="s">
        <v>19</v>
      </c>
      <c r="D152" s="5" t="s">
        <v>229</v>
      </c>
      <c r="E152" s="5" t="s">
        <v>887</v>
      </c>
      <c r="F152" s="5" t="s">
        <v>227</v>
      </c>
      <c r="G152" s="18">
        <v>302.2</v>
      </c>
      <c r="H152" s="3"/>
      <c r="I152" t="str">
        <f t="shared" si="6"/>
        <v xml:space="preserve"> </v>
      </c>
      <c r="J152" s="11" t="str">
        <f t="shared" si="7"/>
        <v xml:space="preserve"> </v>
      </c>
    </row>
    <row r="153" spans="1:10" outlineLevel="1" x14ac:dyDescent="0.2">
      <c r="A153" s="2"/>
      <c r="B153" s="5" t="s">
        <v>39</v>
      </c>
      <c r="C153" s="5" t="s">
        <v>19</v>
      </c>
      <c r="D153" s="5" t="s">
        <v>215</v>
      </c>
      <c r="E153" s="5" t="s">
        <v>378</v>
      </c>
      <c r="F153" s="5" t="s">
        <v>213</v>
      </c>
      <c r="G153" s="18">
        <v>8715.7099999999991</v>
      </c>
      <c r="H153" s="3"/>
      <c r="I153" t="str">
        <f t="shared" si="6"/>
        <v xml:space="preserve"> </v>
      </c>
      <c r="J153" s="11" t="str">
        <f t="shared" si="7"/>
        <v xml:space="preserve"> </v>
      </c>
    </row>
    <row r="154" spans="1:10" outlineLevel="1" x14ac:dyDescent="0.2">
      <c r="A154" s="2"/>
      <c r="B154" s="5" t="s">
        <v>39</v>
      </c>
      <c r="C154" s="5" t="s">
        <v>19</v>
      </c>
      <c r="D154" s="5" t="s">
        <v>212</v>
      </c>
      <c r="E154" s="5" t="s">
        <v>377</v>
      </c>
      <c r="F154" s="5" t="s">
        <v>210</v>
      </c>
      <c r="G154" s="18">
        <v>40.299999999999997</v>
      </c>
      <c r="H154" s="3"/>
      <c r="I154" t="str">
        <f t="shared" si="6"/>
        <v xml:space="preserve"> </v>
      </c>
      <c r="J154" s="11" t="str">
        <f t="shared" si="7"/>
        <v xml:space="preserve"> </v>
      </c>
    </row>
    <row r="155" spans="1:10" outlineLevel="1" x14ac:dyDescent="0.2">
      <c r="A155" s="2"/>
      <c r="B155" s="5" t="s">
        <v>39</v>
      </c>
      <c r="C155" s="5" t="s">
        <v>19</v>
      </c>
      <c r="D155" s="5" t="s">
        <v>209</v>
      </c>
      <c r="E155" s="5" t="s">
        <v>888</v>
      </c>
      <c r="F155" s="5" t="s">
        <v>207</v>
      </c>
      <c r="G155" s="18">
        <v>3480.19</v>
      </c>
      <c r="H155" s="3"/>
      <c r="I155" t="str">
        <f t="shared" si="6"/>
        <v xml:space="preserve"> </v>
      </c>
      <c r="J155" s="11" t="str">
        <f t="shared" si="7"/>
        <v xml:space="preserve"> </v>
      </c>
    </row>
    <row r="156" spans="1:10" x14ac:dyDescent="0.2">
      <c r="A156" s="27" t="s">
        <v>20</v>
      </c>
      <c r="B156" s="27"/>
      <c r="C156" s="2" t="s">
        <v>20</v>
      </c>
      <c r="D156" s="2" t="s">
        <v>0</v>
      </c>
      <c r="E156" s="2" t="s">
        <v>0</v>
      </c>
      <c r="F156" s="2" t="s">
        <v>0</v>
      </c>
      <c r="G156" s="20">
        <v>16468.87</v>
      </c>
      <c r="H156" s="1"/>
      <c r="I156" t="str">
        <f t="shared" si="6"/>
        <v>10063</v>
      </c>
      <c r="J156" s="11">
        <f t="shared" si="7"/>
        <v>16468.87</v>
      </c>
    </row>
    <row r="157" spans="1:10" outlineLevel="1" x14ac:dyDescent="0.2">
      <c r="A157" s="2"/>
      <c r="B157" s="5" t="s">
        <v>39</v>
      </c>
      <c r="C157" s="5" t="s">
        <v>20</v>
      </c>
      <c r="D157" s="5" t="s">
        <v>195</v>
      </c>
      <c r="E157" s="5" t="s">
        <v>373</v>
      </c>
      <c r="F157" s="5" t="s">
        <v>193</v>
      </c>
      <c r="G157" s="18">
        <v>1615</v>
      </c>
      <c r="H157" s="3"/>
      <c r="I157" t="str">
        <f t="shared" si="6"/>
        <v xml:space="preserve"> </v>
      </c>
      <c r="J157" s="11" t="str">
        <f t="shared" si="7"/>
        <v xml:space="preserve"> </v>
      </c>
    </row>
    <row r="158" spans="1:10" outlineLevel="1" x14ac:dyDescent="0.2">
      <c r="A158" s="2"/>
      <c r="B158" s="5" t="s">
        <v>39</v>
      </c>
      <c r="C158" s="5" t="s">
        <v>20</v>
      </c>
      <c r="D158" s="5" t="s">
        <v>221</v>
      </c>
      <c r="E158" s="5" t="s">
        <v>372</v>
      </c>
      <c r="F158" s="5" t="s">
        <v>219</v>
      </c>
      <c r="G158" s="18">
        <v>5489</v>
      </c>
      <c r="H158" s="3"/>
      <c r="I158" t="str">
        <f t="shared" si="6"/>
        <v xml:space="preserve"> </v>
      </c>
      <c r="J158" s="11" t="str">
        <f t="shared" si="7"/>
        <v xml:space="preserve"> </v>
      </c>
    </row>
    <row r="159" spans="1:10" outlineLevel="1" x14ac:dyDescent="0.2">
      <c r="A159" s="2"/>
      <c r="B159" s="5" t="s">
        <v>39</v>
      </c>
      <c r="C159" s="5" t="s">
        <v>20</v>
      </c>
      <c r="D159" s="5" t="s">
        <v>583</v>
      </c>
      <c r="E159" s="5" t="s">
        <v>803</v>
      </c>
      <c r="F159" s="5" t="s">
        <v>581</v>
      </c>
      <c r="G159" s="18">
        <v>15</v>
      </c>
      <c r="H159" s="3"/>
      <c r="I159" t="str">
        <f t="shared" si="6"/>
        <v xml:space="preserve"> </v>
      </c>
      <c r="J159" s="11" t="str">
        <f t="shared" si="7"/>
        <v xml:space="preserve"> </v>
      </c>
    </row>
    <row r="160" spans="1:10" outlineLevel="1" x14ac:dyDescent="0.2">
      <c r="A160" s="2"/>
      <c r="B160" s="5" t="s">
        <v>39</v>
      </c>
      <c r="C160" s="5" t="s">
        <v>20</v>
      </c>
      <c r="D160" s="5" t="s">
        <v>229</v>
      </c>
      <c r="E160" s="5" t="s">
        <v>889</v>
      </c>
      <c r="F160" s="5" t="s">
        <v>227</v>
      </c>
      <c r="G160" s="18">
        <v>302.2</v>
      </c>
      <c r="H160" s="3"/>
      <c r="I160" t="str">
        <f t="shared" si="6"/>
        <v xml:space="preserve"> </v>
      </c>
      <c r="J160" s="11" t="str">
        <f t="shared" si="7"/>
        <v xml:space="preserve"> </v>
      </c>
    </row>
    <row r="161" spans="1:10" outlineLevel="1" x14ac:dyDescent="0.2">
      <c r="A161" s="2"/>
      <c r="B161" s="5" t="s">
        <v>39</v>
      </c>
      <c r="C161" s="5" t="s">
        <v>20</v>
      </c>
      <c r="D161" s="5" t="s">
        <v>215</v>
      </c>
      <c r="E161" s="5" t="s">
        <v>369</v>
      </c>
      <c r="F161" s="5" t="s">
        <v>213</v>
      </c>
      <c r="G161" s="18">
        <v>5527.18</v>
      </c>
      <c r="H161" s="3"/>
      <c r="I161" t="str">
        <f t="shared" si="6"/>
        <v xml:space="preserve"> </v>
      </c>
      <c r="J161" s="11" t="str">
        <f t="shared" si="7"/>
        <v xml:space="preserve"> </v>
      </c>
    </row>
    <row r="162" spans="1:10" outlineLevel="1" x14ac:dyDescent="0.2">
      <c r="A162" s="2"/>
      <c r="B162" s="5" t="s">
        <v>39</v>
      </c>
      <c r="C162" s="5" t="s">
        <v>20</v>
      </c>
      <c r="D162" s="5" t="s">
        <v>212</v>
      </c>
      <c r="E162" s="5" t="s">
        <v>368</v>
      </c>
      <c r="F162" s="5" t="s">
        <v>210</v>
      </c>
      <c r="G162" s="18">
        <v>40.299999999999997</v>
      </c>
      <c r="H162" s="3"/>
      <c r="I162" t="str">
        <f t="shared" si="6"/>
        <v xml:space="preserve"> </v>
      </c>
      <c r="J162" s="11" t="str">
        <f t="shared" si="7"/>
        <v xml:space="preserve"> </v>
      </c>
    </row>
    <row r="163" spans="1:10" outlineLevel="1" x14ac:dyDescent="0.2">
      <c r="A163" s="2"/>
      <c r="B163" s="5" t="s">
        <v>39</v>
      </c>
      <c r="C163" s="5" t="s">
        <v>20</v>
      </c>
      <c r="D163" s="5" t="s">
        <v>209</v>
      </c>
      <c r="E163" s="5" t="s">
        <v>890</v>
      </c>
      <c r="F163" s="5" t="s">
        <v>207</v>
      </c>
      <c r="G163" s="18">
        <v>3480.19</v>
      </c>
      <c r="H163" s="3"/>
      <c r="I163" t="str">
        <f t="shared" si="6"/>
        <v xml:space="preserve"> </v>
      </c>
      <c r="J163" s="11" t="str">
        <f t="shared" si="7"/>
        <v xml:space="preserve"> </v>
      </c>
    </row>
    <row r="164" spans="1:10" x14ac:dyDescent="0.2">
      <c r="A164" s="27" t="s">
        <v>21</v>
      </c>
      <c r="B164" s="27"/>
      <c r="C164" s="2" t="s">
        <v>21</v>
      </c>
      <c r="D164" s="2" t="s">
        <v>0</v>
      </c>
      <c r="E164" s="2" t="s">
        <v>0</v>
      </c>
      <c r="F164" s="2" t="s">
        <v>0</v>
      </c>
      <c r="G164" s="20">
        <v>18888.55</v>
      </c>
      <c r="H164" s="1"/>
      <c r="I164" t="str">
        <f t="shared" si="6"/>
        <v>10067</v>
      </c>
      <c r="J164" s="11">
        <f t="shared" si="7"/>
        <v>18888.55</v>
      </c>
    </row>
    <row r="165" spans="1:10" outlineLevel="1" x14ac:dyDescent="0.2">
      <c r="A165" s="2"/>
      <c r="B165" s="5" t="s">
        <v>39</v>
      </c>
      <c r="C165" s="5" t="s">
        <v>21</v>
      </c>
      <c r="D165" s="5" t="s">
        <v>195</v>
      </c>
      <c r="E165" s="5" t="s">
        <v>363</v>
      </c>
      <c r="F165" s="5" t="s">
        <v>193</v>
      </c>
      <c r="G165" s="18">
        <v>250</v>
      </c>
      <c r="H165" s="3"/>
      <c r="I165" t="str">
        <f t="shared" si="6"/>
        <v xml:space="preserve"> </v>
      </c>
      <c r="J165" s="11" t="str">
        <f t="shared" si="7"/>
        <v xml:space="preserve"> </v>
      </c>
    </row>
    <row r="166" spans="1:10" outlineLevel="1" x14ac:dyDescent="0.2">
      <c r="A166" s="2"/>
      <c r="B166" s="5" t="s">
        <v>39</v>
      </c>
      <c r="C166" s="5" t="s">
        <v>21</v>
      </c>
      <c r="D166" s="5" t="s">
        <v>221</v>
      </c>
      <c r="E166" s="5" t="s">
        <v>361</v>
      </c>
      <c r="F166" s="5" t="s">
        <v>219</v>
      </c>
      <c r="G166" s="18">
        <v>8358.25</v>
      </c>
      <c r="H166" s="3"/>
      <c r="I166" t="str">
        <f t="shared" si="6"/>
        <v xml:space="preserve"> </v>
      </c>
      <c r="J166" s="11" t="str">
        <f t="shared" si="7"/>
        <v xml:space="preserve"> </v>
      </c>
    </row>
    <row r="167" spans="1:10" outlineLevel="1" x14ac:dyDescent="0.2">
      <c r="A167" s="2"/>
      <c r="B167" s="5" t="s">
        <v>39</v>
      </c>
      <c r="C167" s="5" t="s">
        <v>21</v>
      </c>
      <c r="D167" s="5" t="s">
        <v>238</v>
      </c>
      <c r="E167" s="5" t="s">
        <v>360</v>
      </c>
      <c r="F167" s="5" t="s">
        <v>236</v>
      </c>
      <c r="G167" s="18">
        <v>571.88</v>
      </c>
      <c r="H167" s="3"/>
      <c r="I167" t="str">
        <f t="shared" si="6"/>
        <v xml:space="preserve"> </v>
      </c>
      <c r="J167" s="11" t="str">
        <f t="shared" si="7"/>
        <v xml:space="preserve"> </v>
      </c>
    </row>
    <row r="168" spans="1:10" outlineLevel="1" x14ac:dyDescent="0.2">
      <c r="A168" s="2"/>
      <c r="B168" s="5" t="s">
        <v>39</v>
      </c>
      <c r="C168" s="5" t="s">
        <v>21</v>
      </c>
      <c r="D168" s="5" t="s">
        <v>229</v>
      </c>
      <c r="E168" s="5" t="s">
        <v>891</v>
      </c>
      <c r="F168" s="5" t="s">
        <v>227</v>
      </c>
      <c r="G168" s="18">
        <v>302.2</v>
      </c>
      <c r="H168" s="3"/>
      <c r="I168" t="str">
        <f t="shared" si="6"/>
        <v xml:space="preserve"> </v>
      </c>
      <c r="J168" s="11" t="str">
        <f t="shared" si="7"/>
        <v xml:space="preserve"> </v>
      </c>
    </row>
    <row r="169" spans="1:10" outlineLevel="1" x14ac:dyDescent="0.2">
      <c r="A169" s="2"/>
      <c r="B169" s="5" t="s">
        <v>39</v>
      </c>
      <c r="C169" s="5" t="s">
        <v>21</v>
      </c>
      <c r="D169" s="5" t="s">
        <v>215</v>
      </c>
      <c r="E169" s="5" t="s">
        <v>358</v>
      </c>
      <c r="F169" s="5" t="s">
        <v>213</v>
      </c>
      <c r="G169" s="18">
        <v>5527.18</v>
      </c>
      <c r="H169" s="3"/>
      <c r="I169" t="str">
        <f t="shared" si="6"/>
        <v xml:space="preserve"> </v>
      </c>
      <c r="J169" s="11" t="str">
        <f t="shared" si="7"/>
        <v xml:space="preserve"> </v>
      </c>
    </row>
    <row r="170" spans="1:10" outlineLevel="1" x14ac:dyDescent="0.2">
      <c r="A170" s="2"/>
      <c r="B170" s="5" t="s">
        <v>39</v>
      </c>
      <c r="C170" s="5" t="s">
        <v>21</v>
      </c>
      <c r="D170" s="5" t="s">
        <v>212</v>
      </c>
      <c r="E170" s="5" t="s">
        <v>357</v>
      </c>
      <c r="F170" s="5" t="s">
        <v>210</v>
      </c>
      <c r="G170" s="18">
        <v>80.599999999999994</v>
      </c>
      <c r="H170" s="3"/>
      <c r="I170" t="str">
        <f t="shared" si="6"/>
        <v xml:space="preserve"> </v>
      </c>
      <c r="J170" s="11" t="str">
        <f t="shared" si="7"/>
        <v xml:space="preserve"> </v>
      </c>
    </row>
    <row r="171" spans="1:10" outlineLevel="1" x14ac:dyDescent="0.2">
      <c r="A171" s="2"/>
      <c r="B171" s="5" t="s">
        <v>39</v>
      </c>
      <c r="C171" s="5" t="s">
        <v>21</v>
      </c>
      <c r="D171" s="5" t="s">
        <v>209</v>
      </c>
      <c r="E171" s="5" t="s">
        <v>892</v>
      </c>
      <c r="F171" s="5" t="s">
        <v>207</v>
      </c>
      <c r="G171" s="18">
        <v>3480.19</v>
      </c>
      <c r="H171" s="3"/>
      <c r="I171" t="str">
        <f t="shared" si="6"/>
        <v xml:space="preserve"> </v>
      </c>
      <c r="J171" s="11" t="str">
        <f t="shared" si="7"/>
        <v xml:space="preserve"> </v>
      </c>
    </row>
    <row r="172" spans="1:10" outlineLevel="1" x14ac:dyDescent="0.2">
      <c r="A172" s="2"/>
      <c r="B172" s="5" t="s">
        <v>39</v>
      </c>
      <c r="C172" s="5" t="s">
        <v>21</v>
      </c>
      <c r="D172" s="5" t="s">
        <v>280</v>
      </c>
      <c r="E172" s="5" t="s">
        <v>355</v>
      </c>
      <c r="F172" s="5" t="s">
        <v>278</v>
      </c>
      <c r="G172" s="18">
        <v>318.25</v>
      </c>
      <c r="H172" s="3"/>
      <c r="I172" t="str">
        <f t="shared" si="6"/>
        <v xml:space="preserve"> </v>
      </c>
      <c r="J172" s="11" t="str">
        <f t="shared" si="7"/>
        <v xml:space="preserve"> </v>
      </c>
    </row>
    <row r="173" spans="1:10" x14ac:dyDescent="0.2">
      <c r="A173" s="27" t="s">
        <v>22</v>
      </c>
      <c r="B173" s="27"/>
      <c r="C173" s="2" t="s">
        <v>22</v>
      </c>
      <c r="D173" s="2" t="s">
        <v>0</v>
      </c>
      <c r="E173" s="2" t="s">
        <v>0</v>
      </c>
      <c r="F173" s="2" t="s">
        <v>0</v>
      </c>
      <c r="G173" s="20">
        <v>20655.86</v>
      </c>
      <c r="H173" s="1"/>
      <c r="I173" t="str">
        <f t="shared" si="6"/>
        <v>10071</v>
      </c>
      <c r="J173" s="11">
        <f t="shared" si="7"/>
        <v>20655.86</v>
      </c>
    </row>
    <row r="174" spans="1:10" outlineLevel="1" x14ac:dyDescent="0.2">
      <c r="A174" s="2"/>
      <c r="B174" s="5" t="s">
        <v>39</v>
      </c>
      <c r="C174" s="5" t="s">
        <v>22</v>
      </c>
      <c r="D174" s="5" t="s">
        <v>195</v>
      </c>
      <c r="E174" s="5" t="s">
        <v>352</v>
      </c>
      <c r="F174" s="5" t="s">
        <v>193</v>
      </c>
      <c r="G174" s="18">
        <v>0</v>
      </c>
      <c r="H174" s="3"/>
      <c r="I174" t="str">
        <f t="shared" si="6"/>
        <v xml:space="preserve"> </v>
      </c>
      <c r="J174" s="11" t="str">
        <f t="shared" si="7"/>
        <v xml:space="preserve"> </v>
      </c>
    </row>
    <row r="175" spans="1:10" outlineLevel="1" x14ac:dyDescent="0.2">
      <c r="A175" s="2"/>
      <c r="B175" s="5" t="s">
        <v>39</v>
      </c>
      <c r="C175" s="5" t="s">
        <v>22</v>
      </c>
      <c r="D175" s="5" t="s">
        <v>221</v>
      </c>
      <c r="E175" s="5" t="s">
        <v>351</v>
      </c>
      <c r="F175" s="5" t="s">
        <v>219</v>
      </c>
      <c r="G175" s="18">
        <v>5738.5</v>
      </c>
      <c r="H175" s="3"/>
      <c r="I175" t="str">
        <f t="shared" si="6"/>
        <v xml:space="preserve"> </v>
      </c>
      <c r="J175" s="11" t="str">
        <f t="shared" si="7"/>
        <v xml:space="preserve"> </v>
      </c>
    </row>
    <row r="176" spans="1:10" outlineLevel="1" x14ac:dyDescent="0.2">
      <c r="A176" s="2"/>
      <c r="B176" s="5" t="s">
        <v>39</v>
      </c>
      <c r="C176" s="5" t="s">
        <v>22</v>
      </c>
      <c r="D176" s="5" t="s">
        <v>229</v>
      </c>
      <c r="E176" s="5" t="s">
        <v>893</v>
      </c>
      <c r="F176" s="5" t="s">
        <v>227</v>
      </c>
      <c r="G176" s="18">
        <v>302.2</v>
      </c>
      <c r="H176" s="3"/>
      <c r="I176" t="str">
        <f t="shared" si="6"/>
        <v xml:space="preserve"> </v>
      </c>
      <c r="J176" s="11" t="str">
        <f t="shared" si="7"/>
        <v xml:space="preserve"> </v>
      </c>
    </row>
    <row r="177" spans="1:10" outlineLevel="1" x14ac:dyDescent="0.2">
      <c r="A177" s="2"/>
      <c r="B177" s="5" t="s">
        <v>39</v>
      </c>
      <c r="C177" s="5" t="s">
        <v>22</v>
      </c>
      <c r="D177" s="5" t="s">
        <v>215</v>
      </c>
      <c r="E177" s="5" t="s">
        <v>349</v>
      </c>
      <c r="F177" s="5" t="s">
        <v>213</v>
      </c>
      <c r="G177" s="18">
        <v>11054.37</v>
      </c>
      <c r="H177" s="3"/>
      <c r="I177" t="str">
        <f t="shared" si="6"/>
        <v xml:space="preserve"> </v>
      </c>
      <c r="J177" s="11" t="str">
        <f t="shared" si="7"/>
        <v xml:space="preserve"> </v>
      </c>
    </row>
    <row r="178" spans="1:10" outlineLevel="1" x14ac:dyDescent="0.2">
      <c r="A178" s="2"/>
      <c r="B178" s="5" t="s">
        <v>39</v>
      </c>
      <c r="C178" s="5" t="s">
        <v>22</v>
      </c>
      <c r="D178" s="5" t="s">
        <v>212</v>
      </c>
      <c r="E178" s="5" t="s">
        <v>348</v>
      </c>
      <c r="F178" s="5" t="s">
        <v>210</v>
      </c>
      <c r="G178" s="18">
        <v>80.599999999999994</v>
      </c>
      <c r="H178" s="3"/>
      <c r="I178" t="str">
        <f t="shared" si="6"/>
        <v xml:space="preserve"> </v>
      </c>
      <c r="J178" s="11" t="str">
        <f t="shared" si="7"/>
        <v xml:space="preserve"> </v>
      </c>
    </row>
    <row r="179" spans="1:10" outlineLevel="1" x14ac:dyDescent="0.2">
      <c r="A179" s="2"/>
      <c r="B179" s="5" t="s">
        <v>39</v>
      </c>
      <c r="C179" s="5" t="s">
        <v>22</v>
      </c>
      <c r="D179" s="5" t="s">
        <v>209</v>
      </c>
      <c r="E179" s="5" t="s">
        <v>894</v>
      </c>
      <c r="F179" s="5" t="s">
        <v>207</v>
      </c>
      <c r="G179" s="18">
        <v>3480.19</v>
      </c>
      <c r="H179" s="3"/>
      <c r="I179" t="str">
        <f t="shared" si="6"/>
        <v xml:space="preserve"> </v>
      </c>
      <c r="J179" s="11" t="str">
        <f t="shared" si="7"/>
        <v xml:space="preserve"> </v>
      </c>
    </row>
    <row r="180" spans="1:10" x14ac:dyDescent="0.2">
      <c r="A180" s="27" t="s">
        <v>23</v>
      </c>
      <c r="B180" s="27"/>
      <c r="C180" s="2" t="s">
        <v>23</v>
      </c>
      <c r="D180" s="2" t="s">
        <v>0</v>
      </c>
      <c r="E180" s="2" t="s">
        <v>0</v>
      </c>
      <c r="F180" s="2" t="s">
        <v>0</v>
      </c>
      <c r="G180" s="20">
        <v>52352.11</v>
      </c>
      <c r="H180" s="1"/>
      <c r="I180" t="str">
        <f t="shared" si="6"/>
        <v>10075</v>
      </c>
      <c r="J180" s="11">
        <f t="shared" si="7"/>
        <v>52352.11</v>
      </c>
    </row>
    <row r="181" spans="1:10" outlineLevel="1" x14ac:dyDescent="0.2">
      <c r="A181" s="2"/>
      <c r="B181" s="5" t="s">
        <v>39</v>
      </c>
      <c r="C181" s="5" t="s">
        <v>23</v>
      </c>
      <c r="D181" s="5" t="s">
        <v>195</v>
      </c>
      <c r="E181" s="5" t="s">
        <v>343</v>
      </c>
      <c r="F181" s="5" t="s">
        <v>193</v>
      </c>
      <c r="G181" s="18">
        <v>188</v>
      </c>
      <c r="H181" s="3"/>
      <c r="I181" t="str">
        <f t="shared" si="6"/>
        <v xml:space="preserve"> </v>
      </c>
      <c r="J181" s="11" t="str">
        <f t="shared" si="7"/>
        <v xml:space="preserve"> </v>
      </c>
    </row>
    <row r="182" spans="1:10" outlineLevel="1" x14ac:dyDescent="0.2">
      <c r="A182" s="2"/>
      <c r="B182" s="5" t="s">
        <v>39</v>
      </c>
      <c r="C182" s="5" t="s">
        <v>23</v>
      </c>
      <c r="D182" s="5" t="s">
        <v>341</v>
      </c>
      <c r="E182" s="5" t="s">
        <v>340</v>
      </c>
      <c r="F182" s="5" t="s">
        <v>339</v>
      </c>
      <c r="G182" s="18">
        <v>9235.07</v>
      </c>
      <c r="H182" s="3"/>
      <c r="I182" t="str">
        <f t="shared" si="6"/>
        <v xml:space="preserve"> </v>
      </c>
      <c r="J182" s="11" t="str">
        <f t="shared" si="7"/>
        <v xml:space="preserve"> </v>
      </c>
    </row>
    <row r="183" spans="1:10" outlineLevel="1" x14ac:dyDescent="0.2">
      <c r="A183" s="2"/>
      <c r="B183" s="5" t="s">
        <v>39</v>
      </c>
      <c r="C183" s="5" t="s">
        <v>23</v>
      </c>
      <c r="D183" s="5" t="s">
        <v>221</v>
      </c>
      <c r="E183" s="5" t="s">
        <v>338</v>
      </c>
      <c r="F183" s="5" t="s">
        <v>219</v>
      </c>
      <c r="G183" s="18">
        <v>14346.25</v>
      </c>
      <c r="H183" s="3"/>
      <c r="I183" t="str">
        <f t="shared" si="6"/>
        <v xml:space="preserve"> </v>
      </c>
      <c r="J183" s="11" t="str">
        <f t="shared" si="7"/>
        <v xml:space="preserve"> </v>
      </c>
    </row>
    <row r="184" spans="1:10" outlineLevel="1" x14ac:dyDescent="0.2">
      <c r="A184" s="2"/>
      <c r="B184" s="5" t="s">
        <v>39</v>
      </c>
      <c r="C184" s="5" t="s">
        <v>23</v>
      </c>
      <c r="D184" s="5" t="s">
        <v>238</v>
      </c>
      <c r="E184" s="5" t="s">
        <v>337</v>
      </c>
      <c r="F184" s="5" t="s">
        <v>236</v>
      </c>
      <c r="G184" s="18">
        <v>2570.77</v>
      </c>
      <c r="H184" s="3"/>
      <c r="I184" t="str">
        <f t="shared" si="6"/>
        <v xml:space="preserve"> </v>
      </c>
      <c r="J184" s="11" t="str">
        <f t="shared" si="7"/>
        <v xml:space="preserve"> </v>
      </c>
    </row>
    <row r="185" spans="1:10" outlineLevel="1" x14ac:dyDescent="0.2">
      <c r="A185" s="2"/>
      <c r="B185" s="5" t="s">
        <v>39</v>
      </c>
      <c r="C185" s="5" t="s">
        <v>23</v>
      </c>
      <c r="D185" s="5" t="s">
        <v>229</v>
      </c>
      <c r="E185" s="5" t="s">
        <v>895</v>
      </c>
      <c r="F185" s="5" t="s">
        <v>227</v>
      </c>
      <c r="G185" s="18">
        <v>302.2</v>
      </c>
      <c r="H185" s="3"/>
      <c r="I185" t="str">
        <f t="shared" si="6"/>
        <v xml:space="preserve"> </v>
      </c>
      <c r="J185" s="11" t="str">
        <f t="shared" si="7"/>
        <v xml:space="preserve"> </v>
      </c>
    </row>
    <row r="186" spans="1:10" outlineLevel="1" x14ac:dyDescent="0.2">
      <c r="A186" s="2"/>
      <c r="B186" s="5" t="s">
        <v>39</v>
      </c>
      <c r="C186" s="5" t="s">
        <v>23</v>
      </c>
      <c r="D186" s="5" t="s">
        <v>215</v>
      </c>
      <c r="E186" s="5" t="s">
        <v>334</v>
      </c>
      <c r="F186" s="5" t="s">
        <v>213</v>
      </c>
      <c r="G186" s="18">
        <v>22108.73</v>
      </c>
      <c r="H186" s="3"/>
      <c r="I186" t="str">
        <f t="shared" si="6"/>
        <v xml:space="preserve"> </v>
      </c>
      <c r="J186" s="11" t="str">
        <f t="shared" si="7"/>
        <v xml:space="preserve"> </v>
      </c>
    </row>
    <row r="187" spans="1:10" outlineLevel="1" x14ac:dyDescent="0.2">
      <c r="A187" s="2"/>
      <c r="B187" s="5" t="s">
        <v>39</v>
      </c>
      <c r="C187" s="5" t="s">
        <v>23</v>
      </c>
      <c r="D187" s="5" t="s">
        <v>212</v>
      </c>
      <c r="E187" s="5" t="s">
        <v>333</v>
      </c>
      <c r="F187" s="5" t="s">
        <v>210</v>
      </c>
      <c r="G187" s="18">
        <v>120.9</v>
      </c>
      <c r="H187" s="3"/>
      <c r="I187" t="str">
        <f t="shared" si="6"/>
        <v xml:space="preserve"> </v>
      </c>
      <c r="J187" s="11" t="str">
        <f t="shared" si="7"/>
        <v xml:space="preserve"> </v>
      </c>
    </row>
    <row r="188" spans="1:10" outlineLevel="1" x14ac:dyDescent="0.2">
      <c r="A188" s="2"/>
      <c r="B188" s="5" t="s">
        <v>39</v>
      </c>
      <c r="C188" s="5" t="s">
        <v>23</v>
      </c>
      <c r="D188" s="5" t="s">
        <v>209</v>
      </c>
      <c r="E188" s="5" t="s">
        <v>896</v>
      </c>
      <c r="F188" s="5" t="s">
        <v>207</v>
      </c>
      <c r="G188" s="18">
        <v>3480.19</v>
      </c>
      <c r="H188" s="3"/>
      <c r="I188" t="str">
        <f t="shared" si="6"/>
        <v xml:space="preserve"> </v>
      </c>
      <c r="J188" s="11" t="str">
        <f t="shared" si="7"/>
        <v xml:space="preserve"> </v>
      </c>
    </row>
    <row r="189" spans="1:10" x14ac:dyDescent="0.2">
      <c r="A189" s="27" t="s">
        <v>24</v>
      </c>
      <c r="B189" s="27"/>
      <c r="C189" s="2" t="s">
        <v>24</v>
      </c>
      <c r="D189" s="2" t="s">
        <v>0</v>
      </c>
      <c r="E189" s="2" t="s">
        <v>0</v>
      </c>
      <c r="F189" s="2" t="s">
        <v>0</v>
      </c>
      <c r="G189" s="20">
        <v>105055.77</v>
      </c>
      <c r="H189" s="1"/>
      <c r="I189" t="str">
        <f t="shared" si="6"/>
        <v>10076</v>
      </c>
      <c r="J189" s="11">
        <f t="shared" si="7"/>
        <v>105055.77</v>
      </c>
    </row>
    <row r="190" spans="1:10" outlineLevel="1" x14ac:dyDescent="0.2">
      <c r="A190" s="2"/>
      <c r="B190" s="5" t="s">
        <v>39</v>
      </c>
      <c r="C190" s="5" t="s">
        <v>24</v>
      </c>
      <c r="D190" s="5" t="s">
        <v>267</v>
      </c>
      <c r="E190" s="5" t="s">
        <v>329</v>
      </c>
      <c r="F190" s="5" t="s">
        <v>265</v>
      </c>
      <c r="G190" s="18">
        <v>0</v>
      </c>
      <c r="H190" s="3"/>
      <c r="I190" t="str">
        <f t="shared" si="6"/>
        <v xml:space="preserve"> </v>
      </c>
      <c r="J190" s="11" t="str">
        <f t="shared" si="7"/>
        <v xml:space="preserve"> </v>
      </c>
    </row>
    <row r="191" spans="1:10" outlineLevel="1" x14ac:dyDescent="0.2">
      <c r="A191" s="2"/>
      <c r="B191" s="5" t="s">
        <v>39</v>
      </c>
      <c r="C191" s="5" t="s">
        <v>24</v>
      </c>
      <c r="D191" s="5" t="s">
        <v>195</v>
      </c>
      <c r="E191" s="5" t="s">
        <v>328</v>
      </c>
      <c r="F191" s="5" t="s">
        <v>193</v>
      </c>
      <c r="G191" s="18">
        <v>515.66</v>
      </c>
      <c r="H191" s="3"/>
      <c r="I191" t="str">
        <f t="shared" si="6"/>
        <v xml:space="preserve"> </v>
      </c>
      <c r="J191" s="11" t="str">
        <f t="shared" si="7"/>
        <v xml:space="preserve"> </v>
      </c>
    </row>
    <row r="192" spans="1:10" outlineLevel="1" x14ac:dyDescent="0.2">
      <c r="A192" s="2"/>
      <c r="B192" s="5" t="s">
        <v>39</v>
      </c>
      <c r="C192" s="5" t="s">
        <v>24</v>
      </c>
      <c r="D192" s="5" t="s">
        <v>224</v>
      </c>
      <c r="E192" s="5" t="s">
        <v>327</v>
      </c>
      <c r="F192" s="5" t="s">
        <v>222</v>
      </c>
      <c r="G192" s="18">
        <v>387.45</v>
      </c>
      <c r="H192" s="3"/>
      <c r="I192" t="str">
        <f t="shared" si="6"/>
        <v xml:space="preserve"> </v>
      </c>
      <c r="J192" s="11" t="str">
        <f t="shared" si="7"/>
        <v xml:space="preserve"> </v>
      </c>
    </row>
    <row r="193" spans="1:10" outlineLevel="1" x14ac:dyDescent="0.2">
      <c r="A193" s="2"/>
      <c r="B193" s="5" t="s">
        <v>39</v>
      </c>
      <c r="C193" s="5" t="s">
        <v>24</v>
      </c>
      <c r="D193" s="5" t="s">
        <v>221</v>
      </c>
      <c r="E193" s="5" t="s">
        <v>326</v>
      </c>
      <c r="F193" s="5" t="s">
        <v>219</v>
      </c>
      <c r="G193" s="18">
        <v>46410</v>
      </c>
      <c r="H193" s="3"/>
      <c r="I193" t="str">
        <f t="shared" si="6"/>
        <v xml:space="preserve"> </v>
      </c>
      <c r="J193" s="11" t="str">
        <f t="shared" si="7"/>
        <v xml:space="preserve"> </v>
      </c>
    </row>
    <row r="194" spans="1:10" outlineLevel="1" x14ac:dyDescent="0.2">
      <c r="A194" s="2"/>
      <c r="B194" s="5" t="s">
        <v>39</v>
      </c>
      <c r="C194" s="5" t="s">
        <v>24</v>
      </c>
      <c r="D194" s="5" t="s">
        <v>238</v>
      </c>
      <c r="E194" s="5" t="s">
        <v>325</v>
      </c>
      <c r="F194" s="5" t="s">
        <v>236</v>
      </c>
      <c r="G194" s="18">
        <v>3904.43</v>
      </c>
      <c r="H194" s="3"/>
      <c r="I194" t="str">
        <f t="shared" si="6"/>
        <v xml:space="preserve"> </v>
      </c>
      <c r="J194" s="11" t="str">
        <f t="shared" si="7"/>
        <v xml:space="preserve"> </v>
      </c>
    </row>
    <row r="195" spans="1:10" outlineLevel="1" x14ac:dyDescent="0.2">
      <c r="A195" s="2"/>
      <c r="B195" s="5" t="s">
        <v>39</v>
      </c>
      <c r="C195" s="5" t="s">
        <v>24</v>
      </c>
      <c r="D195" s="5" t="s">
        <v>229</v>
      </c>
      <c r="E195" s="5" t="s">
        <v>322</v>
      </c>
      <c r="F195" s="5" t="s">
        <v>227</v>
      </c>
      <c r="G195" s="18">
        <v>452.2</v>
      </c>
      <c r="H195" s="3"/>
      <c r="I195" t="str">
        <f t="shared" si="6"/>
        <v xml:space="preserve"> </v>
      </c>
      <c r="J195" s="11" t="str">
        <f t="shared" si="7"/>
        <v xml:space="preserve"> </v>
      </c>
    </row>
    <row r="196" spans="1:10" outlineLevel="1" x14ac:dyDescent="0.2">
      <c r="A196" s="2"/>
      <c r="B196" s="5" t="s">
        <v>39</v>
      </c>
      <c r="C196" s="5" t="s">
        <v>24</v>
      </c>
      <c r="D196" s="5" t="s">
        <v>215</v>
      </c>
      <c r="E196" s="5" t="s">
        <v>321</v>
      </c>
      <c r="F196" s="5" t="s">
        <v>213</v>
      </c>
      <c r="G196" s="18">
        <v>49744.639999999999</v>
      </c>
      <c r="H196" s="3"/>
      <c r="I196" t="str">
        <f t="shared" si="6"/>
        <v xml:space="preserve"> </v>
      </c>
      <c r="J196" s="11" t="str">
        <f t="shared" si="7"/>
        <v xml:space="preserve"> </v>
      </c>
    </row>
    <row r="197" spans="1:10" outlineLevel="1" x14ac:dyDescent="0.2">
      <c r="A197" s="2"/>
      <c r="B197" s="5" t="s">
        <v>39</v>
      </c>
      <c r="C197" s="5" t="s">
        <v>24</v>
      </c>
      <c r="D197" s="5" t="s">
        <v>212</v>
      </c>
      <c r="E197" s="5" t="s">
        <v>320</v>
      </c>
      <c r="F197" s="5" t="s">
        <v>210</v>
      </c>
      <c r="G197" s="18">
        <v>161.19999999999999</v>
      </c>
      <c r="H197" s="3"/>
      <c r="I197" t="str">
        <f t="shared" si="6"/>
        <v xml:space="preserve"> </v>
      </c>
      <c r="J197" s="11" t="str">
        <f t="shared" si="7"/>
        <v xml:space="preserve"> </v>
      </c>
    </row>
    <row r="198" spans="1:10" outlineLevel="1" x14ac:dyDescent="0.2">
      <c r="A198" s="2"/>
      <c r="B198" s="5" t="s">
        <v>39</v>
      </c>
      <c r="C198" s="5" t="s">
        <v>24</v>
      </c>
      <c r="D198" s="5" t="s">
        <v>209</v>
      </c>
      <c r="E198" s="5" t="s">
        <v>897</v>
      </c>
      <c r="F198" s="5" t="s">
        <v>207</v>
      </c>
      <c r="G198" s="18">
        <v>3480.19</v>
      </c>
      <c r="H198" s="3"/>
      <c r="I198" t="str">
        <f t="shared" si="6"/>
        <v xml:space="preserve"> </v>
      </c>
      <c r="J198" s="11" t="str">
        <f t="shared" si="7"/>
        <v xml:space="preserve"> </v>
      </c>
    </row>
    <row r="199" spans="1:10" x14ac:dyDescent="0.2">
      <c r="A199" s="27" t="s">
        <v>25</v>
      </c>
      <c r="B199" s="27"/>
      <c r="C199" s="2" t="s">
        <v>25</v>
      </c>
      <c r="D199" s="2" t="s">
        <v>0</v>
      </c>
      <c r="E199" s="2" t="s">
        <v>0</v>
      </c>
      <c r="F199" s="2" t="s">
        <v>0</v>
      </c>
      <c r="G199" s="20">
        <v>110236.02</v>
      </c>
      <c r="H199" s="1"/>
      <c r="I199" t="str">
        <f t="shared" si="6"/>
        <v>10078</v>
      </c>
      <c r="J199" s="11">
        <f t="shared" si="7"/>
        <v>110236.02</v>
      </c>
    </row>
    <row r="200" spans="1:10" outlineLevel="1" x14ac:dyDescent="0.2">
      <c r="A200" s="2"/>
      <c r="B200" s="5" t="s">
        <v>39</v>
      </c>
      <c r="C200" s="5" t="s">
        <v>25</v>
      </c>
      <c r="D200" s="5" t="s">
        <v>267</v>
      </c>
      <c r="E200" s="5" t="s">
        <v>316</v>
      </c>
      <c r="F200" s="5" t="s">
        <v>265</v>
      </c>
      <c r="G200" s="18">
        <v>25609.21</v>
      </c>
      <c r="H200" s="3"/>
      <c r="I200" t="str">
        <f t="shared" si="6"/>
        <v xml:space="preserve"> </v>
      </c>
      <c r="J200" s="11" t="str">
        <f t="shared" si="7"/>
        <v xml:space="preserve"> </v>
      </c>
    </row>
    <row r="201" spans="1:10" outlineLevel="1" x14ac:dyDescent="0.2">
      <c r="A201" s="2"/>
      <c r="B201" s="5" t="s">
        <v>39</v>
      </c>
      <c r="C201" s="5" t="s">
        <v>25</v>
      </c>
      <c r="D201" s="5" t="s">
        <v>195</v>
      </c>
      <c r="E201" s="5" t="s">
        <v>315</v>
      </c>
      <c r="F201" s="5" t="s">
        <v>193</v>
      </c>
      <c r="G201" s="18">
        <v>5497.72</v>
      </c>
      <c r="H201" s="3"/>
      <c r="I201" t="str">
        <f t="shared" si="6"/>
        <v xml:space="preserve"> </v>
      </c>
      <c r="J201" s="11" t="str">
        <f t="shared" si="7"/>
        <v xml:space="preserve"> </v>
      </c>
    </row>
    <row r="202" spans="1:10" outlineLevel="1" x14ac:dyDescent="0.2">
      <c r="A202" s="2"/>
      <c r="B202" s="5" t="s">
        <v>39</v>
      </c>
      <c r="C202" s="5" t="s">
        <v>25</v>
      </c>
      <c r="D202" s="5" t="s">
        <v>314</v>
      </c>
      <c r="E202" s="5" t="s">
        <v>313</v>
      </c>
      <c r="F202" s="5" t="s">
        <v>312</v>
      </c>
      <c r="G202" s="18">
        <v>3136.57</v>
      </c>
      <c r="H202" s="3"/>
      <c r="I202" t="str">
        <f t="shared" ref="I202:I264" si="8">IF(D202=$J$6,A202," ")</f>
        <v xml:space="preserve"> </v>
      </c>
      <c r="J202" s="11" t="str">
        <f t="shared" ref="J202:J264" si="9">IF(D202=$J$6,G202," ")</f>
        <v xml:space="preserve"> </v>
      </c>
    </row>
    <row r="203" spans="1:10" outlineLevel="1" x14ac:dyDescent="0.2">
      <c r="A203" s="2"/>
      <c r="B203" s="5" t="s">
        <v>39</v>
      </c>
      <c r="C203" s="5" t="s">
        <v>25</v>
      </c>
      <c r="D203" s="5" t="s">
        <v>311</v>
      </c>
      <c r="E203" s="5" t="s">
        <v>310</v>
      </c>
      <c r="F203" s="5" t="s">
        <v>309</v>
      </c>
      <c r="G203" s="18">
        <v>534.12</v>
      </c>
      <c r="H203" s="3"/>
      <c r="I203" t="str">
        <f t="shared" si="8"/>
        <v xml:space="preserve"> </v>
      </c>
      <c r="J203" s="11" t="str">
        <f t="shared" si="9"/>
        <v xml:space="preserve"> </v>
      </c>
    </row>
    <row r="204" spans="1:10" outlineLevel="1" x14ac:dyDescent="0.2">
      <c r="A204" s="2"/>
      <c r="B204" s="5" t="s">
        <v>39</v>
      </c>
      <c r="C204" s="5" t="s">
        <v>25</v>
      </c>
      <c r="D204" s="5" t="s">
        <v>224</v>
      </c>
      <c r="E204" s="5" t="s">
        <v>305</v>
      </c>
      <c r="F204" s="5" t="s">
        <v>222</v>
      </c>
      <c r="G204" s="18">
        <v>2271.91</v>
      </c>
      <c r="H204" s="3"/>
      <c r="I204" t="str">
        <f t="shared" si="8"/>
        <v xml:space="preserve"> </v>
      </c>
      <c r="J204" s="11" t="str">
        <f t="shared" si="9"/>
        <v xml:space="preserve"> </v>
      </c>
    </row>
    <row r="205" spans="1:10" outlineLevel="1" x14ac:dyDescent="0.2">
      <c r="A205" s="2"/>
      <c r="B205" s="5" t="s">
        <v>39</v>
      </c>
      <c r="C205" s="5" t="s">
        <v>25</v>
      </c>
      <c r="D205" s="5" t="s">
        <v>304</v>
      </c>
      <c r="E205" s="5" t="s">
        <v>303</v>
      </c>
      <c r="F205" s="5" t="s">
        <v>302</v>
      </c>
      <c r="G205" s="18">
        <v>329.18</v>
      </c>
      <c r="H205" s="3"/>
      <c r="I205" t="str">
        <f t="shared" si="8"/>
        <v xml:space="preserve"> </v>
      </c>
      <c r="J205" s="11" t="str">
        <f t="shared" si="9"/>
        <v xml:space="preserve"> </v>
      </c>
    </row>
    <row r="206" spans="1:10" outlineLevel="1" x14ac:dyDescent="0.2">
      <c r="A206" s="2"/>
      <c r="B206" s="5" t="s">
        <v>39</v>
      </c>
      <c r="C206" s="5" t="s">
        <v>25</v>
      </c>
      <c r="D206" s="5" t="s">
        <v>221</v>
      </c>
      <c r="E206" s="5" t="s">
        <v>301</v>
      </c>
      <c r="F206" s="5" t="s">
        <v>219</v>
      </c>
      <c r="G206" s="18">
        <v>13972.55</v>
      </c>
      <c r="H206" s="3"/>
      <c r="I206" t="str">
        <f t="shared" si="8"/>
        <v xml:space="preserve"> </v>
      </c>
      <c r="J206" s="11" t="str">
        <f t="shared" si="9"/>
        <v xml:space="preserve"> </v>
      </c>
    </row>
    <row r="207" spans="1:10" outlineLevel="1" x14ac:dyDescent="0.2">
      <c r="A207" s="2"/>
      <c r="B207" s="5" t="s">
        <v>39</v>
      </c>
      <c r="C207" s="5" t="s">
        <v>25</v>
      </c>
      <c r="D207" s="5" t="s">
        <v>300</v>
      </c>
      <c r="E207" s="5" t="s">
        <v>299</v>
      </c>
      <c r="F207" s="5" t="s">
        <v>298</v>
      </c>
      <c r="G207" s="18">
        <v>30167.54</v>
      </c>
      <c r="H207" s="3"/>
      <c r="I207" t="str">
        <f t="shared" si="8"/>
        <v xml:space="preserve"> </v>
      </c>
      <c r="J207" s="11" t="str">
        <f t="shared" si="9"/>
        <v xml:space="preserve"> </v>
      </c>
    </row>
    <row r="208" spans="1:10" outlineLevel="1" x14ac:dyDescent="0.2">
      <c r="A208" s="2"/>
      <c r="B208" s="5" t="s">
        <v>39</v>
      </c>
      <c r="C208" s="5" t="s">
        <v>25</v>
      </c>
      <c r="D208" s="5" t="s">
        <v>297</v>
      </c>
      <c r="E208" s="5" t="s">
        <v>898</v>
      </c>
      <c r="F208" s="5" t="s">
        <v>295</v>
      </c>
      <c r="G208" s="18">
        <v>6569.03</v>
      </c>
      <c r="H208" s="3"/>
      <c r="I208" t="str">
        <f t="shared" si="8"/>
        <v xml:space="preserve"> </v>
      </c>
      <c r="J208" s="11" t="str">
        <f t="shared" si="9"/>
        <v xml:space="preserve"> </v>
      </c>
    </row>
    <row r="209" spans="1:10" outlineLevel="1" x14ac:dyDescent="0.2">
      <c r="A209" s="2"/>
      <c r="B209" s="5" t="s">
        <v>39</v>
      </c>
      <c r="C209" s="5" t="s">
        <v>25</v>
      </c>
      <c r="D209" s="5" t="s">
        <v>218</v>
      </c>
      <c r="E209" s="5" t="s">
        <v>293</v>
      </c>
      <c r="F209" s="5" t="s">
        <v>216</v>
      </c>
      <c r="G209" s="18">
        <v>200.5</v>
      </c>
      <c r="H209" s="3"/>
      <c r="I209" t="str">
        <f t="shared" si="8"/>
        <v xml:space="preserve"> </v>
      </c>
      <c r="J209" s="11" t="str">
        <f t="shared" si="9"/>
        <v xml:space="preserve"> </v>
      </c>
    </row>
    <row r="210" spans="1:10" outlineLevel="1" x14ac:dyDescent="0.2">
      <c r="A210" s="2"/>
      <c r="B210" s="5" t="s">
        <v>39</v>
      </c>
      <c r="C210" s="5" t="s">
        <v>25</v>
      </c>
      <c r="D210" s="5" t="s">
        <v>229</v>
      </c>
      <c r="E210" s="5" t="s">
        <v>292</v>
      </c>
      <c r="F210" s="5" t="s">
        <v>227</v>
      </c>
      <c r="G210" s="18">
        <v>3716.18</v>
      </c>
      <c r="H210" s="3"/>
      <c r="I210" t="str">
        <f t="shared" si="8"/>
        <v xml:space="preserve"> </v>
      </c>
      <c r="J210" s="11" t="str">
        <f t="shared" si="9"/>
        <v xml:space="preserve"> </v>
      </c>
    </row>
    <row r="211" spans="1:10" outlineLevel="1" x14ac:dyDescent="0.2">
      <c r="A211" s="2"/>
      <c r="B211" s="5" t="s">
        <v>39</v>
      </c>
      <c r="C211" s="5" t="s">
        <v>25</v>
      </c>
      <c r="D211" s="5" t="s">
        <v>215</v>
      </c>
      <c r="E211" s="5" t="s">
        <v>291</v>
      </c>
      <c r="F211" s="5" t="s">
        <v>213</v>
      </c>
      <c r="G211" s="18">
        <v>11054.36</v>
      </c>
      <c r="H211" s="3"/>
      <c r="I211" t="str">
        <f t="shared" si="8"/>
        <v xml:space="preserve"> </v>
      </c>
      <c r="J211" s="11" t="str">
        <f t="shared" si="9"/>
        <v xml:space="preserve"> </v>
      </c>
    </row>
    <row r="212" spans="1:10" outlineLevel="1" x14ac:dyDescent="0.2">
      <c r="A212" s="2"/>
      <c r="B212" s="5" t="s">
        <v>39</v>
      </c>
      <c r="C212" s="5" t="s">
        <v>25</v>
      </c>
      <c r="D212" s="5" t="s">
        <v>212</v>
      </c>
      <c r="E212" s="5" t="s">
        <v>287</v>
      </c>
      <c r="F212" s="5" t="s">
        <v>210</v>
      </c>
      <c r="G212" s="18">
        <v>1079.3399999999999</v>
      </c>
      <c r="H212" s="3"/>
      <c r="I212" t="str">
        <f t="shared" si="8"/>
        <v xml:space="preserve"> </v>
      </c>
      <c r="J212" s="11" t="str">
        <f t="shared" si="9"/>
        <v xml:space="preserve"> </v>
      </c>
    </row>
    <row r="213" spans="1:10" outlineLevel="1" x14ac:dyDescent="0.2">
      <c r="A213" s="2"/>
      <c r="B213" s="5" t="s">
        <v>39</v>
      </c>
      <c r="C213" s="5" t="s">
        <v>25</v>
      </c>
      <c r="D213" s="5" t="s">
        <v>286</v>
      </c>
      <c r="E213" s="5" t="s">
        <v>899</v>
      </c>
      <c r="F213" s="5" t="s">
        <v>284</v>
      </c>
      <c r="G213" s="18">
        <v>337.62</v>
      </c>
      <c r="H213" s="3"/>
      <c r="I213" t="str">
        <f t="shared" si="8"/>
        <v xml:space="preserve"> </v>
      </c>
      <c r="J213" s="11" t="str">
        <f t="shared" si="9"/>
        <v xml:space="preserve"> </v>
      </c>
    </row>
    <row r="214" spans="1:10" outlineLevel="1" x14ac:dyDescent="0.2">
      <c r="A214" s="2"/>
      <c r="B214" s="5" t="s">
        <v>39</v>
      </c>
      <c r="C214" s="5" t="s">
        <v>25</v>
      </c>
      <c r="D214" s="5" t="s">
        <v>209</v>
      </c>
      <c r="E214" s="5" t="s">
        <v>900</v>
      </c>
      <c r="F214" s="5" t="s">
        <v>207</v>
      </c>
      <c r="G214" s="18">
        <v>3480.19</v>
      </c>
      <c r="H214" s="3"/>
      <c r="I214" t="str">
        <f t="shared" si="8"/>
        <v xml:space="preserve"> </v>
      </c>
      <c r="J214" s="11" t="str">
        <f t="shared" si="9"/>
        <v xml:space="preserve"> </v>
      </c>
    </row>
    <row r="215" spans="1:10" outlineLevel="1" x14ac:dyDescent="0.2">
      <c r="A215" s="2"/>
      <c r="B215" s="5" t="s">
        <v>39</v>
      </c>
      <c r="C215" s="5" t="s">
        <v>25</v>
      </c>
      <c r="D215" s="5" t="s">
        <v>280</v>
      </c>
      <c r="E215" s="5" t="s">
        <v>279</v>
      </c>
      <c r="F215" s="5" t="s">
        <v>278</v>
      </c>
      <c r="G215" s="18">
        <v>2280</v>
      </c>
      <c r="H215" s="3"/>
      <c r="I215" t="str">
        <f t="shared" si="8"/>
        <v xml:space="preserve"> </v>
      </c>
      <c r="J215" s="11" t="str">
        <f t="shared" si="9"/>
        <v xml:space="preserve"> </v>
      </c>
    </row>
    <row r="216" spans="1:10" x14ac:dyDescent="0.2">
      <c r="A216" s="27" t="s">
        <v>26</v>
      </c>
      <c r="B216" s="27"/>
      <c r="C216" s="2" t="s">
        <v>26</v>
      </c>
      <c r="D216" s="2" t="s">
        <v>0</v>
      </c>
      <c r="E216" s="2" t="s">
        <v>0</v>
      </c>
      <c r="F216" s="2" t="s">
        <v>0</v>
      </c>
      <c r="G216" s="20">
        <v>14658.43</v>
      </c>
      <c r="H216" s="1"/>
      <c r="I216" t="str">
        <f t="shared" si="8"/>
        <v>10079</v>
      </c>
      <c r="J216" s="11">
        <f t="shared" si="9"/>
        <v>14658.43</v>
      </c>
    </row>
    <row r="217" spans="1:10" outlineLevel="1" x14ac:dyDescent="0.2">
      <c r="A217" s="2"/>
      <c r="B217" s="5" t="s">
        <v>39</v>
      </c>
      <c r="C217" s="5" t="s">
        <v>26</v>
      </c>
      <c r="D217" s="5" t="s">
        <v>254</v>
      </c>
      <c r="E217" s="5" t="s">
        <v>273</v>
      </c>
      <c r="F217" s="5" t="s">
        <v>252</v>
      </c>
      <c r="G217" s="18">
        <v>6534.74</v>
      </c>
      <c r="H217" s="3"/>
      <c r="I217" t="str">
        <f t="shared" si="8"/>
        <v xml:space="preserve"> </v>
      </c>
      <c r="J217" s="11" t="str">
        <f t="shared" si="9"/>
        <v xml:space="preserve"> </v>
      </c>
    </row>
    <row r="218" spans="1:10" outlineLevel="1" x14ac:dyDescent="0.2">
      <c r="A218" s="2"/>
      <c r="B218" s="5" t="s">
        <v>39</v>
      </c>
      <c r="C218" s="5" t="s">
        <v>26</v>
      </c>
      <c r="D218" s="5" t="s">
        <v>221</v>
      </c>
      <c r="E218" s="5" t="s">
        <v>272</v>
      </c>
      <c r="F218" s="5" t="s">
        <v>219</v>
      </c>
      <c r="G218" s="18">
        <v>4341.3</v>
      </c>
      <c r="H218" s="3"/>
      <c r="I218" t="str">
        <f t="shared" si="8"/>
        <v xml:space="preserve"> </v>
      </c>
      <c r="J218" s="11" t="str">
        <f t="shared" si="9"/>
        <v xml:space="preserve"> </v>
      </c>
    </row>
    <row r="219" spans="1:10" outlineLevel="1" x14ac:dyDescent="0.2">
      <c r="A219" s="2"/>
      <c r="B219" s="5" t="s">
        <v>39</v>
      </c>
      <c r="C219" s="5" t="s">
        <v>26</v>
      </c>
      <c r="D219" s="5" t="s">
        <v>229</v>
      </c>
      <c r="E219" s="5" t="s">
        <v>901</v>
      </c>
      <c r="F219" s="5" t="s">
        <v>227</v>
      </c>
      <c r="G219" s="18">
        <v>302.2</v>
      </c>
      <c r="H219" s="3"/>
      <c r="I219" t="str">
        <f t="shared" si="8"/>
        <v xml:space="preserve"> </v>
      </c>
      <c r="J219" s="11" t="str">
        <f t="shared" si="9"/>
        <v xml:space="preserve"> </v>
      </c>
    </row>
    <row r="220" spans="1:10" outlineLevel="1" x14ac:dyDescent="0.2">
      <c r="A220" s="2"/>
      <c r="B220" s="5" t="s">
        <v>39</v>
      </c>
      <c r="C220" s="5" t="s">
        <v>26</v>
      </c>
      <c r="D220" s="5" t="s">
        <v>209</v>
      </c>
      <c r="E220" s="5" t="s">
        <v>902</v>
      </c>
      <c r="F220" s="5" t="s">
        <v>207</v>
      </c>
      <c r="G220" s="18">
        <v>3480.19</v>
      </c>
      <c r="H220" s="3"/>
      <c r="I220" t="str">
        <f t="shared" si="8"/>
        <v xml:space="preserve"> </v>
      </c>
      <c r="J220" s="11" t="str">
        <f t="shared" si="9"/>
        <v xml:space="preserve"> </v>
      </c>
    </row>
    <row r="221" spans="1:10" x14ac:dyDescent="0.2">
      <c r="A221" s="27" t="s">
        <v>27</v>
      </c>
      <c r="B221" s="27"/>
      <c r="C221" s="2" t="s">
        <v>27</v>
      </c>
      <c r="D221" s="2" t="s">
        <v>0</v>
      </c>
      <c r="E221" s="2" t="s">
        <v>0</v>
      </c>
      <c r="F221" s="2" t="s">
        <v>0</v>
      </c>
      <c r="G221" s="20">
        <v>15167.88</v>
      </c>
      <c r="H221" s="1"/>
      <c r="I221" t="str">
        <f t="shared" si="8"/>
        <v>10080</v>
      </c>
      <c r="J221" s="11">
        <f t="shared" si="9"/>
        <v>15167.88</v>
      </c>
    </row>
    <row r="222" spans="1:10" outlineLevel="1" x14ac:dyDescent="0.2">
      <c r="A222" s="2"/>
      <c r="B222" s="5" t="s">
        <v>39</v>
      </c>
      <c r="C222" s="5" t="s">
        <v>27</v>
      </c>
      <c r="D222" s="5" t="s">
        <v>195</v>
      </c>
      <c r="E222" s="5" t="s">
        <v>903</v>
      </c>
      <c r="F222" s="5" t="s">
        <v>193</v>
      </c>
      <c r="G222" s="18">
        <v>135</v>
      </c>
      <c r="H222" s="3"/>
      <c r="I222" t="str">
        <f t="shared" si="8"/>
        <v xml:space="preserve"> </v>
      </c>
      <c r="J222" s="11" t="str">
        <f t="shared" si="9"/>
        <v xml:space="preserve"> </v>
      </c>
    </row>
    <row r="223" spans="1:10" outlineLevel="1" x14ac:dyDescent="0.2">
      <c r="A223" s="2"/>
      <c r="B223" s="5" t="s">
        <v>39</v>
      </c>
      <c r="C223" s="5" t="s">
        <v>27</v>
      </c>
      <c r="D223" s="5" t="s">
        <v>221</v>
      </c>
      <c r="E223" s="5" t="s">
        <v>263</v>
      </c>
      <c r="F223" s="5" t="s">
        <v>219</v>
      </c>
      <c r="G223" s="18">
        <v>5489</v>
      </c>
      <c r="H223" s="3"/>
      <c r="I223" t="str">
        <f t="shared" si="8"/>
        <v xml:space="preserve"> </v>
      </c>
      <c r="J223" s="11" t="str">
        <f t="shared" si="9"/>
        <v xml:space="preserve"> </v>
      </c>
    </row>
    <row r="224" spans="1:10" outlineLevel="1" x14ac:dyDescent="0.2">
      <c r="A224" s="2"/>
      <c r="B224" s="5" t="s">
        <v>39</v>
      </c>
      <c r="C224" s="5" t="s">
        <v>27</v>
      </c>
      <c r="D224" s="5" t="s">
        <v>238</v>
      </c>
      <c r="E224" s="5" t="s">
        <v>262</v>
      </c>
      <c r="F224" s="5" t="s">
        <v>236</v>
      </c>
      <c r="G224" s="18">
        <v>194.02</v>
      </c>
      <c r="H224" s="3"/>
      <c r="I224" t="str">
        <f t="shared" si="8"/>
        <v xml:space="preserve"> </v>
      </c>
      <c r="J224" s="11" t="str">
        <f t="shared" si="9"/>
        <v xml:space="preserve"> </v>
      </c>
    </row>
    <row r="225" spans="1:10" outlineLevel="1" x14ac:dyDescent="0.2">
      <c r="A225" s="2"/>
      <c r="B225" s="5" t="s">
        <v>39</v>
      </c>
      <c r="C225" s="5" t="s">
        <v>27</v>
      </c>
      <c r="D225" s="5" t="s">
        <v>229</v>
      </c>
      <c r="E225" s="5" t="s">
        <v>904</v>
      </c>
      <c r="F225" s="5" t="s">
        <v>227</v>
      </c>
      <c r="G225" s="18">
        <v>302.2</v>
      </c>
      <c r="H225" s="3"/>
      <c r="I225" t="str">
        <f t="shared" si="8"/>
        <v xml:space="preserve"> </v>
      </c>
      <c r="J225" s="11" t="str">
        <f t="shared" si="9"/>
        <v xml:space="preserve"> </v>
      </c>
    </row>
    <row r="226" spans="1:10" outlineLevel="1" x14ac:dyDescent="0.2">
      <c r="A226" s="2"/>
      <c r="B226" s="5" t="s">
        <v>39</v>
      </c>
      <c r="C226" s="5" t="s">
        <v>27</v>
      </c>
      <c r="D226" s="5" t="s">
        <v>215</v>
      </c>
      <c r="E226" s="5" t="s">
        <v>260</v>
      </c>
      <c r="F226" s="5" t="s">
        <v>213</v>
      </c>
      <c r="G226" s="18">
        <v>5527.17</v>
      </c>
      <c r="H226" s="3"/>
      <c r="I226" t="str">
        <f t="shared" si="8"/>
        <v xml:space="preserve"> </v>
      </c>
      <c r="J226" s="11" t="str">
        <f t="shared" si="9"/>
        <v xml:space="preserve"> </v>
      </c>
    </row>
    <row r="227" spans="1:10" outlineLevel="1" x14ac:dyDescent="0.2">
      <c r="A227" s="2"/>
      <c r="B227" s="5" t="s">
        <v>39</v>
      </c>
      <c r="C227" s="5" t="s">
        <v>27</v>
      </c>
      <c r="D227" s="5" t="s">
        <v>212</v>
      </c>
      <c r="E227" s="5" t="s">
        <v>259</v>
      </c>
      <c r="F227" s="5" t="s">
        <v>210</v>
      </c>
      <c r="G227" s="18">
        <v>40.299999999999997</v>
      </c>
      <c r="H227" s="3"/>
      <c r="I227" t="str">
        <f t="shared" si="8"/>
        <v xml:space="preserve"> </v>
      </c>
      <c r="J227" s="11" t="str">
        <f t="shared" si="9"/>
        <v xml:space="preserve"> </v>
      </c>
    </row>
    <row r="228" spans="1:10" outlineLevel="1" x14ac:dyDescent="0.2">
      <c r="A228" s="2"/>
      <c r="B228" s="5" t="s">
        <v>39</v>
      </c>
      <c r="C228" s="5" t="s">
        <v>27</v>
      </c>
      <c r="D228" s="5" t="s">
        <v>209</v>
      </c>
      <c r="E228" s="5" t="s">
        <v>905</v>
      </c>
      <c r="F228" s="5" t="s">
        <v>207</v>
      </c>
      <c r="G228" s="18">
        <v>3480.19</v>
      </c>
      <c r="H228" s="3"/>
      <c r="I228" t="str">
        <f t="shared" si="8"/>
        <v xml:space="preserve"> </v>
      </c>
      <c r="J228" s="11" t="str">
        <f t="shared" si="9"/>
        <v xml:space="preserve"> </v>
      </c>
    </row>
    <row r="229" spans="1:10" x14ac:dyDescent="0.2">
      <c r="A229" s="27" t="s">
        <v>28</v>
      </c>
      <c r="B229" s="27"/>
      <c r="C229" s="2" t="s">
        <v>28</v>
      </c>
      <c r="D229" s="2" t="s">
        <v>0</v>
      </c>
      <c r="E229" s="2" t="s">
        <v>0</v>
      </c>
      <c r="F229" s="2" t="s">
        <v>0</v>
      </c>
      <c r="G229" s="20">
        <v>40453.800000000003</v>
      </c>
      <c r="H229" s="1"/>
      <c r="I229" t="str">
        <f t="shared" si="8"/>
        <v>10084</v>
      </c>
      <c r="J229" s="11">
        <f t="shared" si="9"/>
        <v>40453.800000000003</v>
      </c>
    </row>
    <row r="230" spans="1:10" outlineLevel="1" x14ac:dyDescent="0.2">
      <c r="A230" s="2"/>
      <c r="B230" s="5" t="s">
        <v>39</v>
      </c>
      <c r="C230" s="5" t="s">
        <v>28</v>
      </c>
      <c r="D230" s="5" t="s">
        <v>195</v>
      </c>
      <c r="E230" s="5" t="s">
        <v>255</v>
      </c>
      <c r="F230" s="5" t="s">
        <v>193</v>
      </c>
      <c r="G230" s="18">
        <v>272</v>
      </c>
      <c r="H230" s="3"/>
      <c r="I230" t="str">
        <f t="shared" si="8"/>
        <v xml:space="preserve"> </v>
      </c>
      <c r="J230" s="11" t="str">
        <f t="shared" si="9"/>
        <v xml:space="preserve"> </v>
      </c>
    </row>
    <row r="231" spans="1:10" outlineLevel="1" x14ac:dyDescent="0.2">
      <c r="A231" s="2"/>
      <c r="B231" s="5" t="s">
        <v>39</v>
      </c>
      <c r="C231" s="5" t="s">
        <v>28</v>
      </c>
      <c r="D231" s="5" t="s">
        <v>221</v>
      </c>
      <c r="E231" s="5" t="s">
        <v>251</v>
      </c>
      <c r="F231" s="5" t="s">
        <v>219</v>
      </c>
      <c r="G231" s="18">
        <v>17839.25</v>
      </c>
      <c r="H231" s="3"/>
      <c r="I231" t="str">
        <f t="shared" si="8"/>
        <v xml:space="preserve"> </v>
      </c>
      <c r="J231" s="11" t="str">
        <f t="shared" si="9"/>
        <v xml:space="preserve"> </v>
      </c>
    </row>
    <row r="232" spans="1:10" outlineLevel="1" x14ac:dyDescent="0.2">
      <c r="A232" s="2"/>
      <c r="B232" s="5" t="s">
        <v>39</v>
      </c>
      <c r="C232" s="5" t="s">
        <v>28</v>
      </c>
      <c r="D232" s="5" t="s">
        <v>238</v>
      </c>
      <c r="E232" s="5" t="s">
        <v>250</v>
      </c>
      <c r="F232" s="5" t="s">
        <v>236</v>
      </c>
      <c r="G232" s="18">
        <v>571.88</v>
      </c>
      <c r="H232" s="3"/>
      <c r="I232" t="str">
        <f t="shared" si="8"/>
        <v xml:space="preserve"> </v>
      </c>
      <c r="J232" s="11" t="str">
        <f t="shared" si="9"/>
        <v xml:space="preserve"> </v>
      </c>
    </row>
    <row r="233" spans="1:10" outlineLevel="1" x14ac:dyDescent="0.2">
      <c r="A233" s="2"/>
      <c r="B233" s="5" t="s">
        <v>39</v>
      </c>
      <c r="C233" s="5" t="s">
        <v>28</v>
      </c>
      <c r="D233" s="5" t="s">
        <v>229</v>
      </c>
      <c r="E233" s="5" t="s">
        <v>906</v>
      </c>
      <c r="F233" s="5" t="s">
        <v>227</v>
      </c>
      <c r="G233" s="18">
        <v>302.20999999999998</v>
      </c>
      <c r="H233" s="3"/>
      <c r="I233" t="str">
        <f t="shared" si="8"/>
        <v xml:space="preserve"> </v>
      </c>
      <c r="J233" s="11" t="str">
        <f t="shared" si="9"/>
        <v xml:space="preserve"> </v>
      </c>
    </row>
    <row r="234" spans="1:10" outlineLevel="1" x14ac:dyDescent="0.2">
      <c r="A234" s="2"/>
      <c r="B234" s="5" t="s">
        <v>39</v>
      </c>
      <c r="C234" s="5" t="s">
        <v>28</v>
      </c>
      <c r="D234" s="5" t="s">
        <v>418</v>
      </c>
      <c r="E234" s="5" t="s">
        <v>628</v>
      </c>
      <c r="F234" s="5" t="s">
        <v>416</v>
      </c>
      <c r="G234" s="18">
        <v>6853.3</v>
      </c>
      <c r="H234" s="3"/>
      <c r="I234" t="str">
        <f t="shared" si="8"/>
        <v xml:space="preserve"> </v>
      </c>
      <c r="J234" s="11" t="str">
        <f t="shared" si="9"/>
        <v xml:space="preserve"> </v>
      </c>
    </row>
    <row r="235" spans="1:10" outlineLevel="1" x14ac:dyDescent="0.2">
      <c r="A235" s="2"/>
      <c r="B235" s="5" t="s">
        <v>39</v>
      </c>
      <c r="C235" s="5" t="s">
        <v>28</v>
      </c>
      <c r="D235" s="5" t="s">
        <v>215</v>
      </c>
      <c r="E235" s="5" t="s">
        <v>245</v>
      </c>
      <c r="F235" s="5" t="s">
        <v>213</v>
      </c>
      <c r="G235" s="18">
        <v>11054.37</v>
      </c>
      <c r="H235" s="3"/>
      <c r="I235" t="str">
        <f t="shared" si="8"/>
        <v xml:space="preserve"> </v>
      </c>
      <c r="J235" s="11" t="str">
        <f t="shared" si="9"/>
        <v xml:space="preserve"> </v>
      </c>
    </row>
    <row r="236" spans="1:10" outlineLevel="1" x14ac:dyDescent="0.2">
      <c r="A236" s="2"/>
      <c r="B236" s="5" t="s">
        <v>39</v>
      </c>
      <c r="C236" s="5" t="s">
        <v>28</v>
      </c>
      <c r="D236" s="5" t="s">
        <v>212</v>
      </c>
      <c r="E236" s="5" t="s">
        <v>244</v>
      </c>
      <c r="F236" s="5" t="s">
        <v>210</v>
      </c>
      <c r="G236" s="18">
        <v>80.599999999999994</v>
      </c>
      <c r="H236" s="3"/>
      <c r="I236" t="str">
        <f t="shared" si="8"/>
        <v xml:space="preserve"> </v>
      </c>
      <c r="J236" s="11" t="str">
        <f t="shared" si="9"/>
        <v xml:space="preserve"> </v>
      </c>
    </row>
    <row r="237" spans="1:10" outlineLevel="1" x14ac:dyDescent="0.2">
      <c r="A237" s="2"/>
      <c r="B237" s="5" t="s">
        <v>39</v>
      </c>
      <c r="C237" s="5" t="s">
        <v>28</v>
      </c>
      <c r="D237" s="5" t="s">
        <v>209</v>
      </c>
      <c r="E237" s="5" t="s">
        <v>907</v>
      </c>
      <c r="F237" s="5" t="s">
        <v>207</v>
      </c>
      <c r="G237" s="18">
        <v>3480.19</v>
      </c>
      <c r="H237" s="3"/>
      <c r="I237" t="str">
        <f t="shared" si="8"/>
        <v xml:space="preserve"> </v>
      </c>
      <c r="J237" s="11" t="str">
        <f t="shared" si="9"/>
        <v xml:space="preserve"> </v>
      </c>
    </row>
    <row r="238" spans="1:10" x14ac:dyDescent="0.2">
      <c r="A238" s="27" t="s">
        <v>29</v>
      </c>
      <c r="B238" s="27"/>
      <c r="C238" s="2" t="s">
        <v>29</v>
      </c>
      <c r="D238" s="2" t="s">
        <v>0</v>
      </c>
      <c r="E238" s="2" t="s">
        <v>0</v>
      </c>
      <c r="F238" s="2" t="s">
        <v>0</v>
      </c>
      <c r="G238" s="20">
        <v>28820.98</v>
      </c>
      <c r="H238" s="1"/>
      <c r="I238" t="str">
        <f t="shared" si="8"/>
        <v>10085</v>
      </c>
      <c r="J238" s="11">
        <f t="shared" si="9"/>
        <v>28820.98</v>
      </c>
    </row>
    <row r="239" spans="1:10" outlineLevel="1" x14ac:dyDescent="0.2">
      <c r="A239" s="2"/>
      <c r="B239" s="5" t="s">
        <v>39</v>
      </c>
      <c r="C239" s="5" t="s">
        <v>29</v>
      </c>
      <c r="D239" s="5" t="s">
        <v>195</v>
      </c>
      <c r="E239" s="5" t="s">
        <v>240</v>
      </c>
      <c r="F239" s="5" t="s">
        <v>193</v>
      </c>
      <c r="G239" s="18">
        <v>578.61</v>
      </c>
      <c r="H239" s="3"/>
      <c r="I239" t="str">
        <f t="shared" si="8"/>
        <v xml:space="preserve"> </v>
      </c>
      <c r="J239" s="11" t="str">
        <f t="shared" si="9"/>
        <v xml:space="preserve"> </v>
      </c>
    </row>
    <row r="240" spans="1:10" outlineLevel="1" x14ac:dyDescent="0.2">
      <c r="A240" s="2"/>
      <c r="B240" s="5" t="s">
        <v>39</v>
      </c>
      <c r="C240" s="5" t="s">
        <v>29</v>
      </c>
      <c r="D240" s="5" t="s">
        <v>221</v>
      </c>
      <c r="E240" s="5" t="s">
        <v>239</v>
      </c>
      <c r="F240" s="5" t="s">
        <v>219</v>
      </c>
      <c r="G240" s="18">
        <v>11976</v>
      </c>
      <c r="H240" s="3"/>
      <c r="I240" t="str">
        <f t="shared" si="8"/>
        <v xml:space="preserve"> </v>
      </c>
      <c r="J240" s="11" t="str">
        <f t="shared" si="9"/>
        <v xml:space="preserve"> </v>
      </c>
    </row>
    <row r="241" spans="1:10" outlineLevel="1" x14ac:dyDescent="0.2">
      <c r="A241" s="2"/>
      <c r="B241" s="5" t="s">
        <v>39</v>
      </c>
      <c r="C241" s="5" t="s">
        <v>29</v>
      </c>
      <c r="D241" s="5" t="s">
        <v>238</v>
      </c>
      <c r="E241" s="5" t="s">
        <v>237</v>
      </c>
      <c r="F241" s="5" t="s">
        <v>236</v>
      </c>
      <c r="G241" s="18">
        <v>1349.01</v>
      </c>
      <c r="H241" s="3"/>
      <c r="I241" t="str">
        <f t="shared" si="8"/>
        <v xml:space="preserve"> </v>
      </c>
      <c r="J241" s="11" t="str">
        <f t="shared" si="9"/>
        <v xml:space="preserve"> </v>
      </c>
    </row>
    <row r="242" spans="1:10" outlineLevel="1" x14ac:dyDescent="0.2">
      <c r="A242" s="2"/>
      <c r="B242" s="5" t="s">
        <v>39</v>
      </c>
      <c r="C242" s="5" t="s">
        <v>29</v>
      </c>
      <c r="D242" s="5" t="s">
        <v>229</v>
      </c>
      <c r="E242" s="5" t="s">
        <v>908</v>
      </c>
      <c r="F242" s="5" t="s">
        <v>227</v>
      </c>
      <c r="G242" s="18">
        <v>302.2</v>
      </c>
      <c r="H242" s="3"/>
      <c r="I242" t="str">
        <f t="shared" si="8"/>
        <v xml:space="preserve"> </v>
      </c>
      <c r="J242" s="11" t="str">
        <f t="shared" si="9"/>
        <v xml:space="preserve"> </v>
      </c>
    </row>
    <row r="243" spans="1:10" outlineLevel="1" x14ac:dyDescent="0.2">
      <c r="A243" s="2"/>
      <c r="B243" s="5" t="s">
        <v>39</v>
      </c>
      <c r="C243" s="5" t="s">
        <v>29</v>
      </c>
      <c r="D243" s="5" t="s">
        <v>215</v>
      </c>
      <c r="E243" s="5" t="s">
        <v>234</v>
      </c>
      <c r="F243" s="5" t="s">
        <v>213</v>
      </c>
      <c r="G243" s="18">
        <v>11054.37</v>
      </c>
      <c r="H243" s="3"/>
      <c r="I243" t="str">
        <f t="shared" si="8"/>
        <v xml:space="preserve"> </v>
      </c>
      <c r="J243" s="11" t="str">
        <f t="shared" si="9"/>
        <v xml:space="preserve"> </v>
      </c>
    </row>
    <row r="244" spans="1:10" outlineLevel="1" x14ac:dyDescent="0.2">
      <c r="A244" s="2"/>
      <c r="B244" s="5" t="s">
        <v>39</v>
      </c>
      <c r="C244" s="5" t="s">
        <v>29</v>
      </c>
      <c r="D244" s="5" t="s">
        <v>212</v>
      </c>
      <c r="E244" s="5" t="s">
        <v>233</v>
      </c>
      <c r="F244" s="5" t="s">
        <v>210</v>
      </c>
      <c r="G244" s="18">
        <v>80.599999999999994</v>
      </c>
      <c r="H244" s="3"/>
      <c r="I244" t="str">
        <f t="shared" si="8"/>
        <v xml:space="preserve"> </v>
      </c>
      <c r="J244" s="11" t="str">
        <f t="shared" si="9"/>
        <v xml:space="preserve"> </v>
      </c>
    </row>
    <row r="245" spans="1:10" outlineLevel="1" x14ac:dyDescent="0.2">
      <c r="A245" s="2"/>
      <c r="B245" s="5" t="s">
        <v>39</v>
      </c>
      <c r="C245" s="5" t="s">
        <v>29</v>
      </c>
      <c r="D245" s="5" t="s">
        <v>209</v>
      </c>
      <c r="E245" s="5" t="s">
        <v>909</v>
      </c>
      <c r="F245" s="5" t="s">
        <v>207</v>
      </c>
      <c r="G245" s="18">
        <v>3480.19</v>
      </c>
      <c r="H245" s="3"/>
      <c r="I245" t="str">
        <f t="shared" si="8"/>
        <v xml:space="preserve"> </v>
      </c>
      <c r="J245" s="11" t="str">
        <f t="shared" si="9"/>
        <v xml:space="preserve"> </v>
      </c>
    </row>
    <row r="246" spans="1:10" x14ac:dyDescent="0.2">
      <c r="A246" s="27" t="s">
        <v>30</v>
      </c>
      <c r="B246" s="27"/>
      <c r="C246" s="2" t="s">
        <v>30</v>
      </c>
      <c r="D246" s="2" t="s">
        <v>0</v>
      </c>
      <c r="E246" s="2" t="s">
        <v>0</v>
      </c>
      <c r="F246" s="2" t="s">
        <v>0</v>
      </c>
      <c r="G246" s="20">
        <v>103579.03</v>
      </c>
      <c r="H246" s="1"/>
      <c r="I246" t="str">
        <f t="shared" si="8"/>
        <v>10117</v>
      </c>
      <c r="J246" s="11">
        <f t="shared" si="9"/>
        <v>103579.03</v>
      </c>
    </row>
    <row r="247" spans="1:10" outlineLevel="1" x14ac:dyDescent="0.2">
      <c r="A247" s="2"/>
      <c r="B247" s="5" t="s">
        <v>39</v>
      </c>
      <c r="C247" s="5" t="s">
        <v>30</v>
      </c>
      <c r="D247" s="5" t="s">
        <v>195</v>
      </c>
      <c r="E247" s="5" t="s">
        <v>617</v>
      </c>
      <c r="F247" s="5" t="s">
        <v>193</v>
      </c>
      <c r="G247" s="18">
        <v>5739.7</v>
      </c>
      <c r="H247" s="3"/>
      <c r="I247" t="str">
        <f t="shared" si="8"/>
        <v xml:space="preserve"> </v>
      </c>
      <c r="J247" s="11" t="str">
        <f t="shared" si="9"/>
        <v xml:space="preserve"> </v>
      </c>
    </row>
    <row r="248" spans="1:10" outlineLevel="1" x14ac:dyDescent="0.2">
      <c r="A248" s="2"/>
      <c r="B248" s="5" t="s">
        <v>39</v>
      </c>
      <c r="C248" s="5" t="s">
        <v>30</v>
      </c>
      <c r="D248" s="5" t="s">
        <v>224</v>
      </c>
      <c r="E248" s="5" t="s">
        <v>802</v>
      </c>
      <c r="F248" s="5" t="s">
        <v>222</v>
      </c>
      <c r="G248" s="18">
        <v>338.48</v>
      </c>
      <c r="H248" s="3"/>
      <c r="I248" t="str">
        <f t="shared" si="8"/>
        <v xml:space="preserve"> </v>
      </c>
      <c r="J248" s="11" t="str">
        <f t="shared" si="9"/>
        <v xml:space="preserve"> </v>
      </c>
    </row>
    <row r="249" spans="1:10" outlineLevel="1" x14ac:dyDescent="0.2">
      <c r="A249" s="2"/>
      <c r="B249" s="5" t="s">
        <v>39</v>
      </c>
      <c r="C249" s="5" t="s">
        <v>30</v>
      </c>
      <c r="D249" s="5" t="s">
        <v>221</v>
      </c>
      <c r="E249" s="5" t="s">
        <v>616</v>
      </c>
      <c r="F249" s="5" t="s">
        <v>219</v>
      </c>
      <c r="G249" s="18">
        <v>70980</v>
      </c>
      <c r="H249" s="3"/>
      <c r="I249" t="str">
        <f t="shared" si="8"/>
        <v xml:space="preserve"> </v>
      </c>
      <c r="J249" s="11" t="str">
        <f t="shared" si="9"/>
        <v xml:space="preserve"> </v>
      </c>
    </row>
    <row r="250" spans="1:10" outlineLevel="1" x14ac:dyDescent="0.2">
      <c r="A250" s="2"/>
      <c r="B250" s="5" t="s">
        <v>39</v>
      </c>
      <c r="C250" s="5" t="s">
        <v>30</v>
      </c>
      <c r="D250" s="5" t="s">
        <v>238</v>
      </c>
      <c r="E250" s="5" t="s">
        <v>615</v>
      </c>
      <c r="F250" s="5" t="s">
        <v>236</v>
      </c>
      <c r="G250" s="18">
        <v>1349.01</v>
      </c>
      <c r="H250" s="3"/>
      <c r="I250" t="str">
        <f t="shared" si="8"/>
        <v xml:space="preserve"> </v>
      </c>
      <c r="J250" s="11" t="str">
        <f t="shared" si="9"/>
        <v xml:space="preserve"> </v>
      </c>
    </row>
    <row r="251" spans="1:10" outlineLevel="1" x14ac:dyDescent="0.2">
      <c r="A251" s="2"/>
      <c r="B251" s="5" t="s">
        <v>39</v>
      </c>
      <c r="C251" s="5" t="s">
        <v>30</v>
      </c>
      <c r="D251" s="5" t="s">
        <v>229</v>
      </c>
      <c r="E251" s="5" t="s">
        <v>742</v>
      </c>
      <c r="F251" s="5" t="s">
        <v>227</v>
      </c>
      <c r="G251" s="18">
        <v>2219.21</v>
      </c>
      <c r="H251" s="3"/>
      <c r="I251" t="str">
        <f t="shared" si="8"/>
        <v xml:space="preserve"> </v>
      </c>
      <c r="J251" s="11" t="str">
        <f t="shared" si="9"/>
        <v xml:space="preserve"> </v>
      </c>
    </row>
    <row r="252" spans="1:10" outlineLevel="1" x14ac:dyDescent="0.2">
      <c r="A252" s="2"/>
      <c r="B252" s="5" t="s">
        <v>39</v>
      </c>
      <c r="C252" s="5" t="s">
        <v>30</v>
      </c>
      <c r="D252" s="5" t="s">
        <v>215</v>
      </c>
      <c r="E252" s="5" t="s">
        <v>614</v>
      </c>
      <c r="F252" s="5" t="s">
        <v>213</v>
      </c>
      <c r="G252" s="18">
        <v>16581.54</v>
      </c>
      <c r="H252" s="3"/>
      <c r="I252" t="str">
        <f t="shared" si="8"/>
        <v xml:space="preserve"> </v>
      </c>
      <c r="J252" s="11" t="str">
        <f t="shared" si="9"/>
        <v xml:space="preserve"> </v>
      </c>
    </row>
    <row r="253" spans="1:10" outlineLevel="1" x14ac:dyDescent="0.2">
      <c r="A253" s="2"/>
      <c r="B253" s="5" t="s">
        <v>39</v>
      </c>
      <c r="C253" s="5" t="s">
        <v>30</v>
      </c>
      <c r="D253" s="5" t="s">
        <v>576</v>
      </c>
      <c r="E253" s="5" t="s">
        <v>801</v>
      </c>
      <c r="F253" s="5" t="s">
        <v>574</v>
      </c>
      <c r="G253" s="18">
        <v>300</v>
      </c>
      <c r="H253" s="3"/>
      <c r="I253" t="str">
        <f t="shared" si="8"/>
        <v xml:space="preserve"> </v>
      </c>
      <c r="J253" s="11" t="str">
        <f t="shared" si="9"/>
        <v xml:space="preserve"> </v>
      </c>
    </row>
    <row r="254" spans="1:10" outlineLevel="1" x14ac:dyDescent="0.2">
      <c r="A254" s="2"/>
      <c r="B254" s="5" t="s">
        <v>39</v>
      </c>
      <c r="C254" s="5" t="s">
        <v>30</v>
      </c>
      <c r="D254" s="5" t="s">
        <v>212</v>
      </c>
      <c r="E254" s="5" t="s">
        <v>613</v>
      </c>
      <c r="F254" s="5" t="s">
        <v>210</v>
      </c>
      <c r="G254" s="18">
        <v>120.9</v>
      </c>
      <c r="H254" s="3"/>
      <c r="I254" t="str">
        <f t="shared" si="8"/>
        <v xml:space="preserve"> </v>
      </c>
      <c r="J254" s="11" t="str">
        <f t="shared" si="9"/>
        <v xml:space="preserve"> </v>
      </c>
    </row>
    <row r="255" spans="1:10" outlineLevel="1" x14ac:dyDescent="0.2">
      <c r="A255" s="2"/>
      <c r="B255" s="5" t="s">
        <v>39</v>
      </c>
      <c r="C255" s="5" t="s">
        <v>30</v>
      </c>
      <c r="D255" s="5" t="s">
        <v>209</v>
      </c>
      <c r="E255" s="5" t="s">
        <v>910</v>
      </c>
      <c r="F255" s="5" t="s">
        <v>207</v>
      </c>
      <c r="G255" s="18">
        <v>3480.19</v>
      </c>
      <c r="H255" s="3"/>
      <c r="I255" t="str">
        <f t="shared" si="8"/>
        <v xml:space="preserve"> </v>
      </c>
      <c r="J255" s="11" t="str">
        <f t="shared" si="9"/>
        <v xml:space="preserve"> </v>
      </c>
    </row>
    <row r="256" spans="1:10" outlineLevel="1" x14ac:dyDescent="0.2">
      <c r="A256" s="2"/>
      <c r="B256" s="5" t="s">
        <v>39</v>
      </c>
      <c r="C256" s="5" t="s">
        <v>30</v>
      </c>
      <c r="D256" s="5" t="s">
        <v>280</v>
      </c>
      <c r="E256" s="5" t="s">
        <v>610</v>
      </c>
      <c r="F256" s="5" t="s">
        <v>278</v>
      </c>
      <c r="G256" s="18">
        <v>2470</v>
      </c>
      <c r="H256" s="3"/>
      <c r="I256" t="str">
        <f t="shared" si="8"/>
        <v xml:space="preserve"> </v>
      </c>
      <c r="J256" s="11" t="str">
        <f t="shared" si="9"/>
        <v xml:space="preserve"> </v>
      </c>
    </row>
    <row r="257" spans="1:10" x14ac:dyDescent="0.2">
      <c r="A257" s="27" t="s">
        <v>31</v>
      </c>
      <c r="B257" s="27"/>
      <c r="C257" s="2" t="s">
        <v>31</v>
      </c>
      <c r="D257" s="2" t="s">
        <v>0</v>
      </c>
      <c r="E257" s="2" t="s">
        <v>0</v>
      </c>
      <c r="F257" s="2" t="s">
        <v>0</v>
      </c>
      <c r="G257" s="20">
        <v>31446.06</v>
      </c>
      <c r="H257" s="1"/>
      <c r="I257" t="str">
        <f t="shared" si="8"/>
        <v>20099</v>
      </c>
      <c r="J257" s="11">
        <f t="shared" si="9"/>
        <v>31446.06</v>
      </c>
    </row>
    <row r="258" spans="1:10" outlineLevel="1" x14ac:dyDescent="0.2">
      <c r="A258" s="2"/>
      <c r="B258" s="5" t="s">
        <v>39</v>
      </c>
      <c r="C258" s="5" t="s">
        <v>31</v>
      </c>
      <c r="D258" s="5" t="s">
        <v>195</v>
      </c>
      <c r="E258" s="5" t="s">
        <v>225</v>
      </c>
      <c r="F258" s="5" t="s">
        <v>193</v>
      </c>
      <c r="G258" s="18">
        <v>0</v>
      </c>
      <c r="H258" s="3"/>
      <c r="I258" t="str">
        <f t="shared" si="8"/>
        <v xml:space="preserve"> </v>
      </c>
      <c r="J258" s="11" t="str">
        <f t="shared" si="9"/>
        <v xml:space="preserve"> </v>
      </c>
    </row>
    <row r="259" spans="1:10" outlineLevel="1" x14ac:dyDescent="0.2">
      <c r="A259" s="2"/>
      <c r="B259" s="5" t="s">
        <v>39</v>
      </c>
      <c r="C259" s="5" t="s">
        <v>31</v>
      </c>
      <c r="D259" s="5" t="s">
        <v>221</v>
      </c>
      <c r="E259" s="5" t="s">
        <v>220</v>
      </c>
      <c r="F259" s="5" t="s">
        <v>219</v>
      </c>
      <c r="G259" s="18">
        <v>15344.25</v>
      </c>
      <c r="H259" s="3"/>
      <c r="I259" t="str">
        <f t="shared" si="8"/>
        <v xml:space="preserve"> </v>
      </c>
      <c r="J259" s="11" t="str">
        <f t="shared" si="9"/>
        <v xml:space="preserve"> </v>
      </c>
    </row>
    <row r="260" spans="1:10" outlineLevel="1" x14ac:dyDescent="0.2">
      <c r="A260" s="2"/>
      <c r="B260" s="5" t="s">
        <v>39</v>
      </c>
      <c r="C260" s="5" t="s">
        <v>31</v>
      </c>
      <c r="D260" s="5" t="s">
        <v>624</v>
      </c>
      <c r="E260" s="5" t="s">
        <v>911</v>
      </c>
      <c r="F260" s="5" t="s">
        <v>622</v>
      </c>
      <c r="G260" s="18">
        <v>1184.46</v>
      </c>
      <c r="H260" s="3"/>
      <c r="I260" t="str">
        <f t="shared" si="8"/>
        <v xml:space="preserve"> </v>
      </c>
      <c r="J260" s="11" t="str">
        <f t="shared" si="9"/>
        <v xml:space="preserve"> </v>
      </c>
    </row>
    <row r="261" spans="1:10" outlineLevel="1" x14ac:dyDescent="0.2">
      <c r="A261" s="2"/>
      <c r="B261" s="5" t="s">
        <v>39</v>
      </c>
      <c r="C261" s="5" t="s">
        <v>31</v>
      </c>
      <c r="D261" s="5" t="s">
        <v>229</v>
      </c>
      <c r="E261" s="5" t="s">
        <v>912</v>
      </c>
      <c r="F261" s="5" t="s">
        <v>227</v>
      </c>
      <c r="G261" s="18">
        <v>302.2</v>
      </c>
      <c r="H261" s="3"/>
      <c r="I261" t="str">
        <f t="shared" si="8"/>
        <v xml:space="preserve"> </v>
      </c>
      <c r="J261" s="11" t="str">
        <f t="shared" si="9"/>
        <v xml:space="preserve"> </v>
      </c>
    </row>
    <row r="262" spans="1:10" outlineLevel="1" x14ac:dyDescent="0.2">
      <c r="A262" s="2"/>
      <c r="B262" s="5" t="s">
        <v>39</v>
      </c>
      <c r="C262" s="5" t="s">
        <v>31</v>
      </c>
      <c r="D262" s="5" t="s">
        <v>215</v>
      </c>
      <c r="E262" s="5" t="s">
        <v>214</v>
      </c>
      <c r="F262" s="5" t="s">
        <v>213</v>
      </c>
      <c r="G262" s="18">
        <v>11054.36</v>
      </c>
      <c r="H262" s="3"/>
      <c r="I262" t="str">
        <f t="shared" si="8"/>
        <v xml:space="preserve"> </v>
      </c>
      <c r="J262" s="11" t="str">
        <f t="shared" si="9"/>
        <v xml:space="preserve"> </v>
      </c>
    </row>
    <row r="263" spans="1:10" outlineLevel="1" x14ac:dyDescent="0.2">
      <c r="A263" s="2"/>
      <c r="B263" s="5" t="s">
        <v>39</v>
      </c>
      <c r="C263" s="5" t="s">
        <v>31</v>
      </c>
      <c r="D263" s="5" t="s">
        <v>212</v>
      </c>
      <c r="E263" s="5" t="s">
        <v>211</v>
      </c>
      <c r="F263" s="5" t="s">
        <v>210</v>
      </c>
      <c r="G263" s="18">
        <v>80.599999999999994</v>
      </c>
      <c r="H263" s="3"/>
      <c r="I263" t="str">
        <f t="shared" si="8"/>
        <v xml:space="preserve"> </v>
      </c>
      <c r="J263" s="11" t="str">
        <f t="shared" si="9"/>
        <v xml:space="preserve"> </v>
      </c>
    </row>
    <row r="264" spans="1:10" outlineLevel="1" x14ac:dyDescent="0.2">
      <c r="A264" s="2"/>
      <c r="B264" s="5" t="s">
        <v>39</v>
      </c>
      <c r="C264" s="5" t="s">
        <v>31</v>
      </c>
      <c r="D264" s="5" t="s">
        <v>209</v>
      </c>
      <c r="E264" s="5" t="s">
        <v>913</v>
      </c>
      <c r="F264" s="5" t="s">
        <v>207</v>
      </c>
      <c r="G264" s="18">
        <v>3480.19</v>
      </c>
      <c r="H264" s="3"/>
      <c r="I264" t="str">
        <f t="shared" si="8"/>
        <v xml:space="preserve"> </v>
      </c>
      <c r="J264" s="11" t="str">
        <f t="shared" si="9"/>
        <v xml:space="preserve"> </v>
      </c>
    </row>
    <row r="265" spans="1:10" x14ac:dyDescent="0.2">
      <c r="A265" s="5"/>
      <c r="B265" s="5"/>
      <c r="C265" s="5"/>
      <c r="D265" s="5"/>
      <c r="E265" s="5"/>
      <c r="F265" s="5"/>
      <c r="G265" s="18"/>
    </row>
    <row r="266" spans="1:10" x14ac:dyDescent="0.2">
      <c r="A266" s="6"/>
      <c r="B266" s="6" t="s">
        <v>0</v>
      </c>
      <c r="C266" s="6" t="s">
        <v>0</v>
      </c>
      <c r="D266" s="6" t="s">
        <v>0</v>
      </c>
      <c r="E266" s="6" t="s">
        <v>0</v>
      </c>
      <c r="F266" s="6" t="s">
        <v>0</v>
      </c>
      <c r="G266" s="19">
        <v>1549985.93</v>
      </c>
      <c r="I266" s="16">
        <f>G266/'CP exp 23-24'!$G$376</f>
        <v>0.90782956988583197</v>
      </c>
    </row>
    <row r="267" spans="1:10" x14ac:dyDescent="0.2">
      <c r="A267" s="5"/>
      <c r="B267" s="5"/>
      <c r="C267" s="5"/>
      <c r="D267" s="5"/>
      <c r="E267" s="5"/>
      <c r="F267" s="5"/>
      <c r="G267" s="18"/>
    </row>
    <row r="268" spans="1:10" x14ac:dyDescent="0.2">
      <c r="A268" s="5"/>
      <c r="B268" s="2" t="s">
        <v>130</v>
      </c>
      <c r="C268" s="15">
        <v>45383</v>
      </c>
      <c r="D268" s="15">
        <v>45713</v>
      </c>
      <c r="E268" s="5"/>
      <c r="F268" s="5"/>
      <c r="G268" s="7"/>
    </row>
    <row r="269" spans="1:10" x14ac:dyDescent="0.2">
      <c r="A269" s="5"/>
      <c r="B269" s="5"/>
      <c r="C269" s="26">
        <f>(D268-C268+1)/365</f>
        <v>0.9068493150684932</v>
      </c>
      <c r="D269" s="26"/>
      <c r="E269" s="13" t="s">
        <v>131</v>
      </c>
      <c r="F269" s="13"/>
      <c r="G269" s="14">
        <f>G266/C269</f>
        <v>1709198.9862537764</v>
      </c>
      <c r="I269" s="16">
        <f>G269/'CP exp 23-24'!$G$376</f>
        <v>1.0010809456444976</v>
      </c>
    </row>
  </sheetData>
  <mergeCells count="31">
    <mergeCell ref="C269:D269"/>
    <mergeCell ref="A246:B246"/>
    <mergeCell ref="A257:B257"/>
    <mergeCell ref="A1:J1"/>
    <mergeCell ref="A2:J2"/>
    <mergeCell ref="A3:J3"/>
    <mergeCell ref="A199:B199"/>
    <mergeCell ref="A216:B216"/>
    <mergeCell ref="A221:B221"/>
    <mergeCell ref="A229:B229"/>
    <mergeCell ref="A238:B238"/>
    <mergeCell ref="A156:B156"/>
    <mergeCell ref="A164:B164"/>
    <mergeCell ref="A173:B173"/>
    <mergeCell ref="A180:B180"/>
    <mergeCell ref="A189:B189"/>
    <mergeCell ref="A79:B79"/>
    <mergeCell ref="A86:B86"/>
    <mergeCell ref="A88:B88"/>
    <mergeCell ref="A95:B95"/>
    <mergeCell ref="A107:B107"/>
    <mergeCell ref="A117:B117"/>
    <mergeCell ref="A123:B123"/>
    <mergeCell ref="A131:B131"/>
    <mergeCell ref="A139:B139"/>
    <mergeCell ref="A147:B147"/>
    <mergeCell ref="A7:B7"/>
    <mergeCell ref="A43:B43"/>
    <mergeCell ref="A54:B54"/>
    <mergeCell ref="A61:B61"/>
    <mergeCell ref="A69:B69"/>
  </mergeCells>
  <conditionalFormatting sqref="G7:G266">
    <cfRule type="cellIs" dxfId="1" priority="2" operator="lessThan">
      <formula>0</formula>
    </cfRule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7F73B-FCD8-4991-903D-B6F546BE22D6}">
  <sheetPr>
    <outlinePr summaryBelow="0"/>
  </sheetPr>
  <dimension ref="A1:J379"/>
  <sheetViews>
    <sheetView zoomScale="80" zoomScaleNormal="80" workbookViewId="0">
      <pane ySplit="6" topLeftCell="A7" activePane="bottomLeft" state="frozen"/>
      <selection pane="bottomLeft" activeCell="I7" sqref="I7:J8"/>
    </sheetView>
  </sheetViews>
  <sheetFormatPr defaultRowHeight="12.75" outlineLevelRow="1" x14ac:dyDescent="0.2"/>
  <cols>
    <col min="1" max="1" width="1.7109375" customWidth="1"/>
    <col min="2" max="4" width="9.85546875" customWidth="1"/>
    <col min="5" max="5" width="56.7109375" customWidth="1"/>
    <col min="6" max="6" width="16.85546875" customWidth="1"/>
    <col min="7" max="7" width="14.85546875" style="7" customWidth="1"/>
    <col min="8" max="8" width="0" hidden="1" customWidth="1"/>
    <col min="10" max="10" width="10.85546875" bestFit="1" customWidth="1"/>
  </cols>
  <sheetData>
    <row r="1" spans="1:10" ht="19.149999999999999" customHeight="1" x14ac:dyDescent="0.25">
      <c r="A1" s="23" t="s">
        <v>54</v>
      </c>
      <c r="B1" s="24"/>
      <c r="C1" s="24"/>
      <c r="D1" s="25"/>
      <c r="E1" s="25"/>
      <c r="F1" s="25"/>
      <c r="G1" s="25"/>
      <c r="H1" s="25"/>
      <c r="I1" s="25"/>
      <c r="J1" s="25"/>
    </row>
    <row r="2" spans="1:10" x14ac:dyDescent="0.2">
      <c r="A2" s="25" t="s">
        <v>156</v>
      </c>
      <c r="B2" s="24"/>
      <c r="C2" s="24"/>
      <c r="D2" s="25"/>
      <c r="E2" s="25"/>
      <c r="F2" s="25"/>
      <c r="G2" s="25"/>
      <c r="H2" s="25"/>
      <c r="I2" s="25"/>
      <c r="J2" s="25"/>
    </row>
    <row r="3" spans="1:10" x14ac:dyDescent="0.2">
      <c r="A3" s="25" t="s">
        <v>601</v>
      </c>
      <c r="B3" s="24"/>
      <c r="C3" s="24"/>
      <c r="D3" s="25"/>
      <c r="E3" s="25"/>
      <c r="F3" s="25"/>
      <c r="G3" s="25"/>
      <c r="H3" s="25"/>
      <c r="I3" s="25"/>
      <c r="J3" s="25"/>
    </row>
    <row r="4" spans="1:10" x14ac:dyDescent="0.2">
      <c r="A4" s="1"/>
      <c r="B4" s="1"/>
      <c r="C4" s="1"/>
    </row>
    <row r="5" spans="1:10" ht="22.5" hidden="1" x14ac:dyDescent="0.2">
      <c r="A5" s="4"/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8" t="s">
        <v>37</v>
      </c>
      <c r="H5" s="3" t="s">
        <v>38</v>
      </c>
    </row>
    <row r="6" spans="1:10" ht="24.75" customHeight="1" x14ac:dyDescent="0.2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9" t="s">
        <v>6</v>
      </c>
    </row>
    <row r="7" spans="1:10" x14ac:dyDescent="0.2">
      <c r="A7" s="27" t="s">
        <v>7</v>
      </c>
      <c r="B7" s="27"/>
      <c r="C7" s="2" t="s">
        <v>7</v>
      </c>
      <c r="D7" s="2" t="s">
        <v>0</v>
      </c>
      <c r="E7" s="2" t="s">
        <v>0</v>
      </c>
      <c r="F7" s="2" t="s">
        <v>0</v>
      </c>
      <c r="G7" s="10">
        <v>174142.76</v>
      </c>
      <c r="H7" s="1"/>
      <c r="I7" t="str">
        <f>IF(D7=$J$6,A7," ")</f>
        <v>10000</v>
      </c>
      <c r="J7" s="11">
        <f>IF(D7=$J$6,G7," ")</f>
        <v>174142.76</v>
      </c>
    </row>
    <row r="8" spans="1:10" outlineLevel="1" x14ac:dyDescent="0.2">
      <c r="A8" s="2"/>
      <c r="B8" s="5" t="s">
        <v>39</v>
      </c>
      <c r="C8" s="5" t="s">
        <v>7</v>
      </c>
      <c r="D8" s="5" t="s">
        <v>537</v>
      </c>
      <c r="E8" s="5" t="s">
        <v>600</v>
      </c>
      <c r="F8" s="5" t="s">
        <v>535</v>
      </c>
      <c r="G8" s="11">
        <v>46464</v>
      </c>
      <c r="H8" s="3"/>
      <c r="I8" t="str">
        <f t="shared" ref="I8:I9" si="0">IF(D8=$J$6,A8," ")</f>
        <v xml:space="preserve"> </v>
      </c>
      <c r="J8" s="11" t="str">
        <f t="shared" ref="J8:J9" si="1">IF(D8=$J$6,G8," ")</f>
        <v xml:space="preserve"> </v>
      </c>
    </row>
    <row r="9" spans="1:10" outlineLevel="1" x14ac:dyDescent="0.2">
      <c r="A9" s="2"/>
      <c r="B9" s="5" t="s">
        <v>39</v>
      </c>
      <c r="C9" s="5" t="s">
        <v>7</v>
      </c>
      <c r="D9" s="5" t="s">
        <v>534</v>
      </c>
      <c r="E9" s="5" t="s">
        <v>599</v>
      </c>
      <c r="F9" s="5" t="s">
        <v>532</v>
      </c>
      <c r="G9" s="11">
        <v>5156.75</v>
      </c>
      <c r="H9" s="3"/>
      <c r="I9" t="str">
        <f t="shared" si="0"/>
        <v xml:space="preserve"> </v>
      </c>
      <c r="J9" s="11" t="str">
        <f t="shared" si="1"/>
        <v xml:space="preserve"> </v>
      </c>
    </row>
    <row r="10" spans="1:10" outlineLevel="1" x14ac:dyDescent="0.2">
      <c r="A10" s="2"/>
      <c r="B10" s="5" t="s">
        <v>39</v>
      </c>
      <c r="C10" s="5" t="s">
        <v>7</v>
      </c>
      <c r="D10" s="5" t="s">
        <v>531</v>
      </c>
      <c r="E10" s="5" t="s">
        <v>598</v>
      </c>
      <c r="F10" s="5" t="s">
        <v>529</v>
      </c>
      <c r="G10" s="11">
        <v>9385.7199999999993</v>
      </c>
      <c r="H10" s="3"/>
      <c r="I10" t="str">
        <f t="shared" ref="I10:I73" si="2">IF(D10=$J$6,A10," ")</f>
        <v xml:space="preserve"> </v>
      </c>
      <c r="J10" s="11" t="str">
        <f t="shared" ref="J10:J73" si="3">IF(D10=$J$6,G10," ")</f>
        <v xml:space="preserve"> </v>
      </c>
    </row>
    <row r="11" spans="1:10" outlineLevel="1" x14ac:dyDescent="0.2">
      <c r="A11" s="2"/>
      <c r="B11" s="5" t="s">
        <v>39</v>
      </c>
      <c r="C11" s="5" t="s">
        <v>7</v>
      </c>
      <c r="D11" s="5" t="s">
        <v>528</v>
      </c>
      <c r="E11" s="5" t="s">
        <v>739</v>
      </c>
      <c r="F11" s="5" t="s">
        <v>526</v>
      </c>
      <c r="G11" s="11">
        <v>215</v>
      </c>
      <c r="H11" s="3"/>
      <c r="I11" t="str">
        <f t="shared" si="2"/>
        <v xml:space="preserve"> </v>
      </c>
      <c r="J11" s="11" t="str">
        <f t="shared" si="3"/>
        <v xml:space="preserve"> </v>
      </c>
    </row>
    <row r="12" spans="1:10" outlineLevel="1" x14ac:dyDescent="0.2">
      <c r="A12" s="2"/>
      <c r="B12" s="5" t="s">
        <v>39</v>
      </c>
      <c r="C12" s="5" t="s">
        <v>7</v>
      </c>
      <c r="D12" s="5" t="s">
        <v>738</v>
      </c>
      <c r="E12" s="5" t="s">
        <v>737</v>
      </c>
      <c r="F12" s="5" t="s">
        <v>736</v>
      </c>
      <c r="G12" s="11">
        <v>0</v>
      </c>
      <c r="H12" s="3"/>
      <c r="I12" t="str">
        <f t="shared" si="2"/>
        <v xml:space="preserve"> </v>
      </c>
      <c r="J12" s="11" t="str">
        <f t="shared" si="3"/>
        <v xml:space="preserve"> </v>
      </c>
    </row>
    <row r="13" spans="1:10" outlineLevel="1" x14ac:dyDescent="0.2">
      <c r="A13" s="2"/>
      <c r="B13" s="5" t="s">
        <v>39</v>
      </c>
      <c r="C13" s="5" t="s">
        <v>7</v>
      </c>
      <c r="D13" s="5" t="s">
        <v>596</v>
      </c>
      <c r="E13" s="5" t="s">
        <v>595</v>
      </c>
      <c r="F13" s="5" t="s">
        <v>594</v>
      </c>
      <c r="G13" s="11">
        <v>2665</v>
      </c>
      <c r="H13" s="3"/>
      <c r="I13" t="str">
        <f t="shared" si="2"/>
        <v xml:space="preserve"> </v>
      </c>
      <c r="J13" s="11" t="str">
        <f t="shared" si="3"/>
        <v xml:space="preserve"> </v>
      </c>
    </row>
    <row r="14" spans="1:10" outlineLevel="1" x14ac:dyDescent="0.2">
      <c r="A14" s="2"/>
      <c r="B14" s="5" t="s">
        <v>39</v>
      </c>
      <c r="C14" s="5" t="s">
        <v>7</v>
      </c>
      <c r="D14" s="5" t="s">
        <v>593</v>
      </c>
      <c r="E14" s="5" t="s">
        <v>735</v>
      </c>
      <c r="F14" s="5" t="s">
        <v>591</v>
      </c>
      <c r="G14" s="11">
        <v>574.46</v>
      </c>
      <c r="H14" s="3"/>
      <c r="I14" t="str">
        <f t="shared" si="2"/>
        <v xml:space="preserve"> </v>
      </c>
      <c r="J14" s="11" t="str">
        <f t="shared" si="3"/>
        <v xml:space="preserve"> </v>
      </c>
    </row>
    <row r="15" spans="1:10" outlineLevel="1" x14ac:dyDescent="0.2">
      <c r="A15" s="2"/>
      <c r="B15" s="5" t="s">
        <v>39</v>
      </c>
      <c r="C15" s="5" t="s">
        <v>7</v>
      </c>
      <c r="D15" s="5" t="s">
        <v>590</v>
      </c>
      <c r="E15" s="5" t="s">
        <v>589</v>
      </c>
      <c r="F15" s="5" t="s">
        <v>588</v>
      </c>
      <c r="G15" s="11">
        <v>-104</v>
      </c>
      <c r="H15" s="3"/>
      <c r="I15" t="str">
        <f t="shared" si="2"/>
        <v xml:space="preserve"> </v>
      </c>
      <c r="J15" s="11" t="str">
        <f t="shared" si="3"/>
        <v xml:space="preserve"> </v>
      </c>
    </row>
    <row r="16" spans="1:10" outlineLevel="1" x14ac:dyDescent="0.2">
      <c r="A16" s="2"/>
      <c r="B16" s="5" t="s">
        <v>39</v>
      </c>
      <c r="C16" s="5" t="s">
        <v>7</v>
      </c>
      <c r="D16" s="5" t="s">
        <v>195</v>
      </c>
      <c r="E16" s="5" t="s">
        <v>587</v>
      </c>
      <c r="F16" s="5" t="s">
        <v>193</v>
      </c>
      <c r="G16" s="11">
        <v>0</v>
      </c>
      <c r="H16" s="3"/>
      <c r="I16" t="str">
        <f t="shared" si="2"/>
        <v xml:space="preserve"> </v>
      </c>
      <c r="J16" s="11" t="str">
        <f t="shared" si="3"/>
        <v xml:space="preserve"> </v>
      </c>
    </row>
    <row r="17" spans="1:10" outlineLevel="1" x14ac:dyDescent="0.2">
      <c r="A17" s="2"/>
      <c r="B17" s="5" t="s">
        <v>39</v>
      </c>
      <c r="C17" s="5" t="s">
        <v>7</v>
      </c>
      <c r="D17" s="5" t="s">
        <v>238</v>
      </c>
      <c r="E17" s="5" t="s">
        <v>586</v>
      </c>
      <c r="F17" s="5" t="s">
        <v>236</v>
      </c>
      <c r="G17" s="11">
        <v>1896.38</v>
      </c>
      <c r="H17" s="3"/>
      <c r="I17" t="str">
        <f t="shared" si="2"/>
        <v xml:space="preserve"> </v>
      </c>
      <c r="J17" s="11" t="str">
        <f t="shared" si="3"/>
        <v xml:space="preserve"> </v>
      </c>
    </row>
    <row r="18" spans="1:10" outlineLevel="1" x14ac:dyDescent="0.2">
      <c r="A18" s="2"/>
      <c r="B18" s="5" t="s">
        <v>39</v>
      </c>
      <c r="C18" s="5" t="s">
        <v>7</v>
      </c>
      <c r="D18" s="5" t="s">
        <v>800</v>
      </c>
      <c r="E18" s="5" t="s">
        <v>799</v>
      </c>
      <c r="F18" s="5" t="s">
        <v>798</v>
      </c>
      <c r="G18" s="11">
        <v>6691.41</v>
      </c>
      <c r="H18" s="3"/>
      <c r="I18" t="str">
        <f t="shared" si="2"/>
        <v xml:space="preserve"> </v>
      </c>
      <c r="J18" s="11" t="str">
        <f t="shared" si="3"/>
        <v xml:space="preserve"> </v>
      </c>
    </row>
    <row r="19" spans="1:10" outlineLevel="1" x14ac:dyDescent="0.2">
      <c r="A19" s="2"/>
      <c r="B19" s="5" t="s">
        <v>39</v>
      </c>
      <c r="C19" s="5" t="s">
        <v>7</v>
      </c>
      <c r="D19" s="5" t="s">
        <v>797</v>
      </c>
      <c r="E19" s="5" t="s">
        <v>796</v>
      </c>
      <c r="F19" s="5" t="s">
        <v>795</v>
      </c>
      <c r="G19" s="11">
        <v>176.12</v>
      </c>
      <c r="H19" s="3"/>
      <c r="I19" t="str">
        <f t="shared" si="2"/>
        <v xml:space="preserve"> </v>
      </c>
      <c r="J19" s="11" t="str">
        <f t="shared" si="3"/>
        <v xml:space="preserve"> </v>
      </c>
    </row>
    <row r="20" spans="1:10" outlineLevel="1" x14ac:dyDescent="0.2">
      <c r="A20" s="2"/>
      <c r="B20" s="5" t="s">
        <v>39</v>
      </c>
      <c r="C20" s="5" t="s">
        <v>7</v>
      </c>
      <c r="D20" s="5" t="s">
        <v>249</v>
      </c>
      <c r="E20" s="5" t="s">
        <v>584</v>
      </c>
      <c r="F20" s="5" t="s">
        <v>247</v>
      </c>
      <c r="G20" s="11">
        <v>20.48</v>
      </c>
      <c r="H20" s="3"/>
      <c r="I20" t="str">
        <f t="shared" si="2"/>
        <v xml:space="preserve"> </v>
      </c>
      <c r="J20" s="11" t="str">
        <f t="shared" si="3"/>
        <v xml:space="preserve"> </v>
      </c>
    </row>
    <row r="21" spans="1:10" outlineLevel="1" x14ac:dyDescent="0.2">
      <c r="A21" s="2"/>
      <c r="B21" s="5" t="s">
        <v>39</v>
      </c>
      <c r="C21" s="5" t="s">
        <v>7</v>
      </c>
      <c r="D21" s="5" t="s">
        <v>624</v>
      </c>
      <c r="E21" s="5" t="s">
        <v>733</v>
      </c>
      <c r="F21" s="5" t="s">
        <v>622</v>
      </c>
      <c r="G21" s="11">
        <v>4941.91</v>
      </c>
      <c r="H21" s="3"/>
      <c r="I21" t="str">
        <f t="shared" si="2"/>
        <v xml:space="preserve"> </v>
      </c>
      <c r="J21" s="11" t="str">
        <f t="shared" si="3"/>
        <v xml:space="preserve"> </v>
      </c>
    </row>
    <row r="22" spans="1:10" outlineLevel="1" x14ac:dyDescent="0.2">
      <c r="A22" s="2"/>
      <c r="B22" s="5" t="s">
        <v>39</v>
      </c>
      <c r="C22" s="5" t="s">
        <v>7</v>
      </c>
      <c r="D22" s="5" t="s">
        <v>794</v>
      </c>
      <c r="E22" s="5" t="s">
        <v>793</v>
      </c>
      <c r="F22" s="5" t="s">
        <v>792</v>
      </c>
      <c r="G22" s="11">
        <v>169.17</v>
      </c>
      <c r="H22" s="3"/>
      <c r="I22" t="str">
        <f t="shared" si="2"/>
        <v xml:space="preserve"> </v>
      </c>
      <c r="J22" s="11" t="str">
        <f t="shared" si="3"/>
        <v xml:space="preserve"> </v>
      </c>
    </row>
    <row r="23" spans="1:10" outlineLevel="1" x14ac:dyDescent="0.2">
      <c r="A23" s="2"/>
      <c r="B23" s="5" t="s">
        <v>39</v>
      </c>
      <c r="C23" s="5" t="s">
        <v>7</v>
      </c>
      <c r="D23" s="5" t="s">
        <v>732</v>
      </c>
      <c r="E23" s="5" t="s">
        <v>731</v>
      </c>
      <c r="F23" s="5" t="s">
        <v>730</v>
      </c>
      <c r="G23" s="11">
        <v>35.409999999999997</v>
      </c>
      <c r="H23" s="3"/>
      <c r="I23" t="str">
        <f t="shared" si="2"/>
        <v xml:space="preserve"> </v>
      </c>
      <c r="J23" s="11" t="str">
        <f t="shared" si="3"/>
        <v xml:space="preserve"> </v>
      </c>
    </row>
    <row r="24" spans="1:10" outlineLevel="1" x14ac:dyDescent="0.2">
      <c r="A24" s="2"/>
      <c r="B24" s="5" t="s">
        <v>39</v>
      </c>
      <c r="C24" s="5" t="s">
        <v>7</v>
      </c>
      <c r="D24" s="5" t="s">
        <v>583</v>
      </c>
      <c r="E24" s="5" t="s">
        <v>582</v>
      </c>
      <c r="F24" s="5" t="s">
        <v>581</v>
      </c>
      <c r="G24" s="11">
        <v>47.82</v>
      </c>
      <c r="H24" s="3"/>
      <c r="I24" t="str">
        <f t="shared" si="2"/>
        <v xml:space="preserve"> </v>
      </c>
      <c r="J24" s="11" t="str">
        <f t="shared" si="3"/>
        <v xml:space="preserve"> </v>
      </c>
    </row>
    <row r="25" spans="1:10" outlineLevel="1" x14ac:dyDescent="0.2">
      <c r="A25" s="2"/>
      <c r="B25" s="5" t="s">
        <v>39</v>
      </c>
      <c r="C25" s="5" t="s">
        <v>7</v>
      </c>
      <c r="D25" s="5" t="s">
        <v>229</v>
      </c>
      <c r="E25" s="5" t="s">
        <v>580</v>
      </c>
      <c r="F25" s="5" t="s">
        <v>227</v>
      </c>
      <c r="G25" s="11">
        <v>106.43</v>
      </c>
      <c r="H25" s="3"/>
      <c r="I25" t="str">
        <f t="shared" si="2"/>
        <v xml:space="preserve"> </v>
      </c>
      <c r="J25" s="11" t="str">
        <f t="shared" si="3"/>
        <v xml:space="preserve"> </v>
      </c>
    </row>
    <row r="26" spans="1:10" outlineLevel="1" x14ac:dyDescent="0.2">
      <c r="A26" s="2"/>
      <c r="B26" s="5" t="s">
        <v>39</v>
      </c>
      <c r="C26" s="5" t="s">
        <v>7</v>
      </c>
      <c r="D26" s="5" t="s">
        <v>418</v>
      </c>
      <c r="E26" s="5" t="s">
        <v>579</v>
      </c>
      <c r="F26" s="5" t="s">
        <v>416</v>
      </c>
      <c r="G26" s="11">
        <v>115</v>
      </c>
      <c r="H26" s="3"/>
      <c r="I26" t="str">
        <f t="shared" si="2"/>
        <v xml:space="preserve"> </v>
      </c>
      <c r="J26" s="11" t="str">
        <f t="shared" si="3"/>
        <v xml:space="preserve"> </v>
      </c>
    </row>
    <row r="27" spans="1:10" outlineLevel="1" x14ac:dyDescent="0.2">
      <c r="A27" s="2"/>
      <c r="B27" s="5" t="s">
        <v>39</v>
      </c>
      <c r="C27" s="5" t="s">
        <v>7</v>
      </c>
      <c r="D27" s="5" t="s">
        <v>215</v>
      </c>
      <c r="E27" s="5" t="s">
        <v>577</v>
      </c>
      <c r="F27" s="5" t="s">
        <v>213</v>
      </c>
      <c r="G27" s="11">
        <v>0</v>
      </c>
      <c r="H27" s="3"/>
      <c r="I27" t="str">
        <f t="shared" si="2"/>
        <v xml:space="preserve"> </v>
      </c>
      <c r="J27" s="11" t="str">
        <f t="shared" si="3"/>
        <v xml:space="preserve"> </v>
      </c>
    </row>
    <row r="28" spans="1:10" outlineLevel="1" x14ac:dyDescent="0.2">
      <c r="A28" s="2"/>
      <c r="B28" s="5" t="s">
        <v>39</v>
      </c>
      <c r="C28" s="5" t="s">
        <v>7</v>
      </c>
      <c r="D28" s="5" t="s">
        <v>725</v>
      </c>
      <c r="E28" s="5" t="s">
        <v>724</v>
      </c>
      <c r="F28" s="5" t="s">
        <v>723</v>
      </c>
      <c r="G28" s="11">
        <v>304</v>
      </c>
      <c r="H28" s="3"/>
      <c r="I28" t="str">
        <f t="shared" si="2"/>
        <v xml:space="preserve"> </v>
      </c>
      <c r="J28" s="11" t="str">
        <f t="shared" si="3"/>
        <v xml:space="preserve"> </v>
      </c>
    </row>
    <row r="29" spans="1:10" outlineLevel="1" x14ac:dyDescent="0.2">
      <c r="A29" s="2"/>
      <c r="B29" s="5" t="s">
        <v>39</v>
      </c>
      <c r="C29" s="5" t="s">
        <v>7</v>
      </c>
      <c r="D29" s="5" t="s">
        <v>212</v>
      </c>
      <c r="E29" s="5" t="s">
        <v>572</v>
      </c>
      <c r="F29" s="5" t="s">
        <v>210</v>
      </c>
      <c r="G29" s="11">
        <v>2680.26</v>
      </c>
      <c r="H29" s="3"/>
      <c r="I29" t="str">
        <f t="shared" si="2"/>
        <v xml:space="preserve"> </v>
      </c>
      <c r="J29" s="11" t="str">
        <f t="shared" si="3"/>
        <v xml:space="preserve"> </v>
      </c>
    </row>
    <row r="30" spans="1:10" outlineLevel="1" x14ac:dyDescent="0.2">
      <c r="A30" s="2"/>
      <c r="B30" s="5" t="s">
        <v>39</v>
      </c>
      <c r="C30" s="5" t="s">
        <v>7</v>
      </c>
      <c r="D30" s="5" t="s">
        <v>571</v>
      </c>
      <c r="E30" s="5" t="s">
        <v>570</v>
      </c>
      <c r="F30" s="5" t="s">
        <v>569</v>
      </c>
      <c r="G30" s="11">
        <v>511.76</v>
      </c>
      <c r="H30" s="3"/>
      <c r="I30" t="str">
        <f t="shared" si="2"/>
        <v xml:space="preserve"> </v>
      </c>
      <c r="J30" s="11" t="str">
        <f t="shared" si="3"/>
        <v xml:space="preserve"> </v>
      </c>
    </row>
    <row r="31" spans="1:10" outlineLevel="1" x14ac:dyDescent="0.2">
      <c r="A31" s="2"/>
      <c r="B31" s="5" t="s">
        <v>39</v>
      </c>
      <c r="C31" s="5" t="s">
        <v>7</v>
      </c>
      <c r="D31" s="5" t="s">
        <v>568</v>
      </c>
      <c r="E31" s="5" t="s">
        <v>567</v>
      </c>
      <c r="F31" s="5" t="s">
        <v>566</v>
      </c>
      <c r="G31" s="11">
        <v>1180.5</v>
      </c>
      <c r="H31" s="3"/>
      <c r="I31" t="str">
        <f t="shared" si="2"/>
        <v xml:space="preserve"> </v>
      </c>
      <c r="J31" s="11" t="str">
        <f t="shared" si="3"/>
        <v xml:space="preserve"> </v>
      </c>
    </row>
    <row r="32" spans="1:10" outlineLevel="1" x14ac:dyDescent="0.2">
      <c r="A32" s="2"/>
      <c r="B32" s="5" t="s">
        <v>39</v>
      </c>
      <c r="C32" s="5" t="s">
        <v>7</v>
      </c>
      <c r="D32" s="5" t="s">
        <v>722</v>
      </c>
      <c r="E32" s="5" t="s">
        <v>721</v>
      </c>
      <c r="F32" s="5" t="s">
        <v>720</v>
      </c>
      <c r="G32" s="11">
        <v>14.96</v>
      </c>
      <c r="H32" s="3"/>
      <c r="I32" t="str">
        <f t="shared" si="2"/>
        <v xml:space="preserve"> </v>
      </c>
      <c r="J32" s="11" t="str">
        <f t="shared" si="3"/>
        <v xml:space="preserve"> </v>
      </c>
    </row>
    <row r="33" spans="1:10" outlineLevel="1" x14ac:dyDescent="0.2">
      <c r="A33" s="2"/>
      <c r="B33" s="5" t="s">
        <v>39</v>
      </c>
      <c r="C33" s="5" t="s">
        <v>7</v>
      </c>
      <c r="D33" s="5" t="s">
        <v>608</v>
      </c>
      <c r="E33" s="5" t="s">
        <v>719</v>
      </c>
      <c r="F33" s="5" t="s">
        <v>606</v>
      </c>
      <c r="G33" s="11">
        <v>0</v>
      </c>
      <c r="H33" s="3"/>
      <c r="I33" t="str">
        <f t="shared" si="2"/>
        <v xml:space="preserve"> </v>
      </c>
      <c r="J33" s="11" t="str">
        <f t="shared" si="3"/>
        <v xml:space="preserve"> </v>
      </c>
    </row>
    <row r="34" spans="1:10" outlineLevel="1" x14ac:dyDescent="0.2">
      <c r="A34" s="2"/>
      <c r="B34" s="5" t="s">
        <v>39</v>
      </c>
      <c r="C34" s="5" t="s">
        <v>7</v>
      </c>
      <c r="D34" s="5" t="s">
        <v>565</v>
      </c>
      <c r="E34" s="5" t="s">
        <v>564</v>
      </c>
      <c r="F34" s="5" t="s">
        <v>563</v>
      </c>
      <c r="G34" s="11">
        <v>3000</v>
      </c>
      <c r="H34" s="3"/>
      <c r="I34" t="str">
        <f t="shared" si="2"/>
        <v xml:space="preserve"> </v>
      </c>
      <c r="J34" s="11" t="str">
        <f t="shared" si="3"/>
        <v xml:space="preserve"> </v>
      </c>
    </row>
    <row r="35" spans="1:10" outlineLevel="1" x14ac:dyDescent="0.2">
      <c r="A35" s="2"/>
      <c r="B35" s="5" t="s">
        <v>39</v>
      </c>
      <c r="C35" s="5" t="s">
        <v>7</v>
      </c>
      <c r="D35" s="5" t="s">
        <v>286</v>
      </c>
      <c r="E35" s="5" t="s">
        <v>791</v>
      </c>
      <c r="F35" s="5" t="s">
        <v>284</v>
      </c>
      <c r="G35" s="11">
        <v>4394.7299999999996</v>
      </c>
      <c r="H35" s="3"/>
      <c r="I35" t="str">
        <f t="shared" si="2"/>
        <v xml:space="preserve"> </v>
      </c>
      <c r="J35" s="11" t="str">
        <f t="shared" si="3"/>
        <v xml:space="preserve"> </v>
      </c>
    </row>
    <row r="36" spans="1:10" outlineLevel="1" x14ac:dyDescent="0.2">
      <c r="A36" s="2"/>
      <c r="B36" s="5" t="s">
        <v>39</v>
      </c>
      <c r="C36" s="5" t="s">
        <v>7</v>
      </c>
      <c r="D36" s="5" t="s">
        <v>209</v>
      </c>
      <c r="E36" s="5" t="s">
        <v>561</v>
      </c>
      <c r="F36" s="5" t="s">
        <v>207</v>
      </c>
      <c r="G36" s="11">
        <v>20772.27</v>
      </c>
      <c r="H36" s="3"/>
      <c r="I36" t="str">
        <f t="shared" si="2"/>
        <v xml:space="preserve"> </v>
      </c>
      <c r="J36" s="11" t="str">
        <f t="shared" si="3"/>
        <v xml:space="preserve"> </v>
      </c>
    </row>
    <row r="37" spans="1:10" outlineLevel="1" x14ac:dyDescent="0.2">
      <c r="A37" s="2"/>
      <c r="B37" s="5" t="s">
        <v>39</v>
      </c>
      <c r="C37" s="5" t="s">
        <v>7</v>
      </c>
      <c r="D37" s="5" t="s">
        <v>206</v>
      </c>
      <c r="E37" s="5" t="s">
        <v>713</v>
      </c>
      <c r="F37" s="5" t="s">
        <v>204</v>
      </c>
      <c r="G37" s="11">
        <v>33600</v>
      </c>
      <c r="H37" s="3"/>
      <c r="I37" t="str">
        <f t="shared" si="2"/>
        <v xml:space="preserve"> </v>
      </c>
      <c r="J37" s="11" t="str">
        <f t="shared" si="3"/>
        <v xml:space="preserve"> </v>
      </c>
    </row>
    <row r="38" spans="1:10" outlineLevel="1" x14ac:dyDescent="0.2">
      <c r="A38" s="2"/>
      <c r="B38" s="5" t="s">
        <v>39</v>
      </c>
      <c r="C38" s="5" t="s">
        <v>7</v>
      </c>
      <c r="D38" s="5" t="s">
        <v>203</v>
      </c>
      <c r="E38" s="5" t="s">
        <v>559</v>
      </c>
      <c r="F38" s="5" t="s">
        <v>201</v>
      </c>
      <c r="G38" s="11">
        <v>29127.22</v>
      </c>
      <c r="H38" s="3"/>
      <c r="I38" t="str">
        <f t="shared" si="2"/>
        <v xml:space="preserve"> </v>
      </c>
      <c r="J38" s="11" t="str">
        <f t="shared" si="3"/>
        <v xml:space="preserve"> </v>
      </c>
    </row>
    <row r="39" spans="1:10" x14ac:dyDescent="0.2">
      <c r="A39" s="27" t="s">
        <v>8</v>
      </c>
      <c r="B39" s="27"/>
      <c r="C39" s="2" t="s">
        <v>8</v>
      </c>
      <c r="D39" s="2" t="s">
        <v>0</v>
      </c>
      <c r="E39" s="2" t="s">
        <v>0</v>
      </c>
      <c r="F39" s="2" t="s">
        <v>0</v>
      </c>
      <c r="G39" s="10">
        <v>106520.75</v>
      </c>
      <c r="H39" s="1"/>
      <c r="I39" t="str">
        <f t="shared" si="2"/>
        <v>10013</v>
      </c>
      <c r="J39" s="11">
        <f t="shared" si="3"/>
        <v>106520.75</v>
      </c>
    </row>
    <row r="40" spans="1:10" outlineLevel="1" x14ac:dyDescent="0.2">
      <c r="A40" s="2"/>
      <c r="B40" s="5" t="s">
        <v>39</v>
      </c>
      <c r="C40" s="5" t="s">
        <v>8</v>
      </c>
      <c r="D40" s="5" t="s">
        <v>267</v>
      </c>
      <c r="E40" s="5" t="s">
        <v>558</v>
      </c>
      <c r="F40" s="5" t="s">
        <v>265</v>
      </c>
      <c r="G40" s="11">
        <v>0</v>
      </c>
      <c r="H40" s="3"/>
      <c r="I40" t="str">
        <f t="shared" si="2"/>
        <v xml:space="preserve"> </v>
      </c>
      <c r="J40" s="11" t="str">
        <f t="shared" si="3"/>
        <v xml:space="preserve"> </v>
      </c>
    </row>
    <row r="41" spans="1:10" outlineLevel="1" x14ac:dyDescent="0.2">
      <c r="A41" s="2"/>
      <c r="B41" s="5" t="s">
        <v>39</v>
      </c>
      <c r="C41" s="5" t="s">
        <v>8</v>
      </c>
      <c r="D41" s="5" t="s">
        <v>195</v>
      </c>
      <c r="E41" s="5" t="s">
        <v>557</v>
      </c>
      <c r="F41" s="5" t="s">
        <v>193</v>
      </c>
      <c r="G41" s="11">
        <v>0</v>
      </c>
      <c r="H41" s="3"/>
      <c r="I41" t="str">
        <f t="shared" si="2"/>
        <v xml:space="preserve"> </v>
      </c>
      <c r="J41" s="11" t="str">
        <f t="shared" si="3"/>
        <v xml:space="preserve"> </v>
      </c>
    </row>
    <row r="42" spans="1:10" outlineLevel="1" x14ac:dyDescent="0.2">
      <c r="A42" s="2"/>
      <c r="B42" s="5" t="s">
        <v>39</v>
      </c>
      <c r="C42" s="5" t="s">
        <v>8</v>
      </c>
      <c r="D42" s="5" t="s">
        <v>224</v>
      </c>
      <c r="E42" s="5" t="s">
        <v>556</v>
      </c>
      <c r="F42" s="5" t="s">
        <v>222</v>
      </c>
      <c r="G42" s="11">
        <v>0</v>
      </c>
      <c r="H42" s="3"/>
      <c r="I42" t="str">
        <f t="shared" si="2"/>
        <v xml:space="preserve"> </v>
      </c>
      <c r="J42" s="11" t="str">
        <f t="shared" si="3"/>
        <v xml:space="preserve"> </v>
      </c>
    </row>
    <row r="43" spans="1:10" outlineLevel="1" x14ac:dyDescent="0.2">
      <c r="A43" s="2"/>
      <c r="B43" s="5" t="s">
        <v>39</v>
      </c>
      <c r="C43" s="5" t="s">
        <v>8</v>
      </c>
      <c r="D43" s="5" t="s">
        <v>221</v>
      </c>
      <c r="E43" s="5" t="s">
        <v>555</v>
      </c>
      <c r="F43" s="5" t="s">
        <v>219</v>
      </c>
      <c r="G43" s="11">
        <v>37220.68</v>
      </c>
      <c r="H43" s="3"/>
      <c r="I43" t="str">
        <f t="shared" si="2"/>
        <v xml:space="preserve"> </v>
      </c>
      <c r="J43" s="11" t="str">
        <f t="shared" si="3"/>
        <v xml:space="preserve"> </v>
      </c>
    </row>
    <row r="44" spans="1:10" outlineLevel="1" x14ac:dyDescent="0.2">
      <c r="A44" s="2"/>
      <c r="B44" s="5" t="s">
        <v>39</v>
      </c>
      <c r="C44" s="5" t="s">
        <v>8</v>
      </c>
      <c r="D44" s="5" t="s">
        <v>238</v>
      </c>
      <c r="E44" s="5" t="s">
        <v>554</v>
      </c>
      <c r="F44" s="5" t="s">
        <v>236</v>
      </c>
      <c r="G44" s="11">
        <v>6316.85</v>
      </c>
      <c r="H44" s="3"/>
      <c r="I44" t="str">
        <f t="shared" si="2"/>
        <v xml:space="preserve"> </v>
      </c>
      <c r="J44" s="11" t="str">
        <f t="shared" si="3"/>
        <v xml:space="preserve"> </v>
      </c>
    </row>
    <row r="45" spans="1:10" outlineLevel="1" x14ac:dyDescent="0.2">
      <c r="A45" s="2"/>
      <c r="B45" s="5" t="s">
        <v>39</v>
      </c>
      <c r="C45" s="5" t="s">
        <v>8</v>
      </c>
      <c r="D45" s="5" t="s">
        <v>300</v>
      </c>
      <c r="E45" s="5" t="s">
        <v>790</v>
      </c>
      <c r="F45" s="5" t="s">
        <v>298</v>
      </c>
      <c r="G45" s="11">
        <v>734.35</v>
      </c>
      <c r="H45" s="3"/>
      <c r="I45" t="str">
        <f t="shared" si="2"/>
        <v xml:space="preserve"> </v>
      </c>
      <c r="J45" s="11" t="str">
        <f t="shared" si="3"/>
        <v xml:space="preserve"> </v>
      </c>
    </row>
    <row r="46" spans="1:10" outlineLevel="1" x14ac:dyDescent="0.2">
      <c r="A46" s="2"/>
      <c r="B46" s="5" t="s">
        <v>39</v>
      </c>
      <c r="C46" s="5" t="s">
        <v>8</v>
      </c>
      <c r="D46" s="5" t="s">
        <v>229</v>
      </c>
      <c r="E46" s="5" t="s">
        <v>552</v>
      </c>
      <c r="F46" s="5" t="s">
        <v>227</v>
      </c>
      <c r="G46" s="11">
        <v>144.26</v>
      </c>
      <c r="H46" s="3"/>
      <c r="I46" t="str">
        <f t="shared" si="2"/>
        <v xml:space="preserve"> </v>
      </c>
      <c r="J46" s="11" t="str">
        <f t="shared" si="3"/>
        <v xml:space="preserve"> </v>
      </c>
    </row>
    <row r="47" spans="1:10" outlineLevel="1" x14ac:dyDescent="0.2">
      <c r="A47" s="2"/>
      <c r="B47" s="5" t="s">
        <v>39</v>
      </c>
      <c r="C47" s="5" t="s">
        <v>8</v>
      </c>
      <c r="D47" s="5" t="s">
        <v>215</v>
      </c>
      <c r="E47" s="5" t="s">
        <v>551</v>
      </c>
      <c r="F47" s="5" t="s">
        <v>213</v>
      </c>
      <c r="G47" s="11">
        <v>20179.73</v>
      </c>
      <c r="H47" s="3"/>
      <c r="I47" t="str">
        <f t="shared" si="2"/>
        <v xml:space="preserve"> </v>
      </c>
      <c r="J47" s="11" t="str">
        <f t="shared" si="3"/>
        <v xml:space="preserve"> </v>
      </c>
    </row>
    <row r="48" spans="1:10" outlineLevel="1" x14ac:dyDescent="0.2">
      <c r="A48" s="2"/>
      <c r="B48" s="5" t="s">
        <v>39</v>
      </c>
      <c r="C48" s="5" t="s">
        <v>8</v>
      </c>
      <c r="D48" s="5" t="s">
        <v>212</v>
      </c>
      <c r="E48" s="5" t="s">
        <v>550</v>
      </c>
      <c r="F48" s="5" t="s">
        <v>210</v>
      </c>
      <c r="G48" s="11">
        <v>170.96</v>
      </c>
      <c r="H48" s="3"/>
      <c r="I48" t="str">
        <f t="shared" si="2"/>
        <v xml:space="preserve"> </v>
      </c>
      <c r="J48" s="11" t="str">
        <f t="shared" si="3"/>
        <v xml:space="preserve"> </v>
      </c>
    </row>
    <row r="49" spans="1:10" outlineLevel="1" x14ac:dyDescent="0.2">
      <c r="A49" s="2"/>
      <c r="B49" s="5" t="s">
        <v>39</v>
      </c>
      <c r="C49" s="5" t="s">
        <v>8</v>
      </c>
      <c r="D49" s="5" t="s">
        <v>608</v>
      </c>
      <c r="E49" s="5" t="s">
        <v>708</v>
      </c>
      <c r="F49" s="5" t="s">
        <v>606</v>
      </c>
      <c r="G49" s="11">
        <v>2023.54</v>
      </c>
      <c r="H49" s="3"/>
      <c r="I49" t="str">
        <f t="shared" si="2"/>
        <v xml:space="preserve"> </v>
      </c>
      <c r="J49" s="11" t="str">
        <f t="shared" si="3"/>
        <v xml:space="preserve"> </v>
      </c>
    </row>
    <row r="50" spans="1:10" outlineLevel="1" x14ac:dyDescent="0.2">
      <c r="A50" s="2"/>
      <c r="B50" s="5" t="s">
        <v>39</v>
      </c>
      <c r="C50" s="5" t="s">
        <v>8</v>
      </c>
      <c r="D50" s="5" t="s">
        <v>209</v>
      </c>
      <c r="E50" s="5" t="s">
        <v>549</v>
      </c>
      <c r="F50" s="5" t="s">
        <v>207</v>
      </c>
      <c r="G50" s="11">
        <v>3930.38</v>
      </c>
      <c r="H50" s="3"/>
      <c r="I50" t="str">
        <f t="shared" si="2"/>
        <v xml:space="preserve"> </v>
      </c>
      <c r="J50" s="11" t="str">
        <f t="shared" si="3"/>
        <v xml:space="preserve"> </v>
      </c>
    </row>
    <row r="51" spans="1:10" outlineLevel="1" x14ac:dyDescent="0.2">
      <c r="A51" s="2"/>
      <c r="B51" s="5" t="s">
        <v>39</v>
      </c>
      <c r="C51" s="5" t="s">
        <v>8</v>
      </c>
      <c r="D51" s="5" t="s">
        <v>206</v>
      </c>
      <c r="E51" s="5" t="s">
        <v>707</v>
      </c>
      <c r="F51" s="5" t="s">
        <v>204</v>
      </c>
      <c r="G51" s="11">
        <v>10200</v>
      </c>
      <c r="H51" s="3"/>
      <c r="I51" t="str">
        <f t="shared" si="2"/>
        <v xml:space="preserve"> </v>
      </c>
      <c r="J51" s="11" t="str">
        <f t="shared" si="3"/>
        <v xml:space="preserve"> </v>
      </c>
    </row>
    <row r="52" spans="1:10" outlineLevel="1" x14ac:dyDescent="0.2">
      <c r="A52" s="2"/>
      <c r="B52" s="5" t="s">
        <v>39</v>
      </c>
      <c r="C52" s="5" t="s">
        <v>8</v>
      </c>
      <c r="D52" s="5" t="s">
        <v>203</v>
      </c>
      <c r="E52" s="5" t="s">
        <v>547</v>
      </c>
      <c r="F52" s="5" t="s">
        <v>201</v>
      </c>
      <c r="G52" s="11">
        <v>25600</v>
      </c>
      <c r="H52" s="3"/>
      <c r="I52" t="str">
        <f t="shared" si="2"/>
        <v xml:space="preserve"> </v>
      </c>
      <c r="J52" s="11" t="str">
        <f t="shared" si="3"/>
        <v xml:space="preserve"> </v>
      </c>
    </row>
    <row r="53" spans="1:10" x14ac:dyDescent="0.2">
      <c r="A53" s="27" t="s">
        <v>9</v>
      </c>
      <c r="B53" s="27"/>
      <c r="C53" s="2" t="s">
        <v>9</v>
      </c>
      <c r="D53" s="2" t="s">
        <v>0</v>
      </c>
      <c r="E53" s="2" t="s">
        <v>0</v>
      </c>
      <c r="F53" s="2" t="s">
        <v>0</v>
      </c>
      <c r="G53" s="10">
        <v>21974.7</v>
      </c>
      <c r="H53" s="1"/>
      <c r="I53" t="str">
        <f t="shared" si="2"/>
        <v>10014</v>
      </c>
      <c r="J53" s="11">
        <f t="shared" si="3"/>
        <v>21974.7</v>
      </c>
    </row>
    <row r="54" spans="1:10" outlineLevel="1" x14ac:dyDescent="0.2">
      <c r="A54" s="2"/>
      <c r="B54" s="5" t="s">
        <v>39</v>
      </c>
      <c r="C54" s="5" t="s">
        <v>9</v>
      </c>
      <c r="D54" s="5" t="s">
        <v>267</v>
      </c>
      <c r="E54" s="5" t="s">
        <v>789</v>
      </c>
      <c r="F54" s="5" t="s">
        <v>265</v>
      </c>
      <c r="G54" s="11">
        <v>0</v>
      </c>
      <c r="H54" s="3"/>
      <c r="I54" t="str">
        <f t="shared" si="2"/>
        <v xml:space="preserve"> </v>
      </c>
      <c r="J54" s="11" t="str">
        <f t="shared" si="3"/>
        <v xml:space="preserve"> </v>
      </c>
    </row>
    <row r="55" spans="1:10" outlineLevel="1" x14ac:dyDescent="0.2">
      <c r="A55" s="2"/>
      <c r="B55" s="5" t="s">
        <v>39</v>
      </c>
      <c r="C55" s="5" t="s">
        <v>9</v>
      </c>
      <c r="D55" s="5" t="s">
        <v>195</v>
      </c>
      <c r="E55" s="5" t="s">
        <v>546</v>
      </c>
      <c r="F55" s="5" t="s">
        <v>193</v>
      </c>
      <c r="G55" s="11">
        <v>0</v>
      </c>
      <c r="H55" s="3"/>
      <c r="I55" t="str">
        <f t="shared" si="2"/>
        <v xml:space="preserve"> </v>
      </c>
      <c r="J55" s="11" t="str">
        <f t="shared" si="3"/>
        <v xml:space="preserve"> </v>
      </c>
    </row>
    <row r="56" spans="1:10" outlineLevel="1" x14ac:dyDescent="0.2">
      <c r="A56" s="2"/>
      <c r="B56" s="5" t="s">
        <v>39</v>
      </c>
      <c r="C56" s="5" t="s">
        <v>9</v>
      </c>
      <c r="D56" s="5" t="s">
        <v>221</v>
      </c>
      <c r="E56" s="5" t="s">
        <v>545</v>
      </c>
      <c r="F56" s="5" t="s">
        <v>219</v>
      </c>
      <c r="G56" s="11">
        <v>-6911.17</v>
      </c>
      <c r="H56" s="3"/>
      <c r="I56" t="str">
        <f t="shared" si="2"/>
        <v xml:space="preserve"> </v>
      </c>
      <c r="J56" s="11" t="str">
        <f t="shared" si="3"/>
        <v xml:space="preserve"> </v>
      </c>
    </row>
    <row r="57" spans="1:10" outlineLevel="1" x14ac:dyDescent="0.2">
      <c r="A57" s="2"/>
      <c r="B57" s="5" t="s">
        <v>39</v>
      </c>
      <c r="C57" s="5" t="s">
        <v>9</v>
      </c>
      <c r="D57" s="5" t="s">
        <v>300</v>
      </c>
      <c r="E57" s="5" t="s">
        <v>788</v>
      </c>
      <c r="F57" s="5" t="s">
        <v>298</v>
      </c>
      <c r="G57" s="11">
        <v>734.35</v>
      </c>
      <c r="H57" s="3"/>
      <c r="I57" t="str">
        <f t="shared" si="2"/>
        <v xml:space="preserve"> </v>
      </c>
      <c r="J57" s="11" t="str">
        <f t="shared" si="3"/>
        <v xml:space="preserve"> </v>
      </c>
    </row>
    <row r="58" spans="1:10" outlineLevel="1" x14ac:dyDescent="0.2">
      <c r="A58" s="2"/>
      <c r="B58" s="5" t="s">
        <v>39</v>
      </c>
      <c r="C58" s="5" t="s">
        <v>9</v>
      </c>
      <c r="D58" s="5" t="s">
        <v>229</v>
      </c>
      <c r="E58" s="5" t="s">
        <v>544</v>
      </c>
      <c r="F58" s="5" t="s">
        <v>227</v>
      </c>
      <c r="G58" s="11">
        <v>144.24</v>
      </c>
      <c r="H58" s="3"/>
      <c r="I58" t="str">
        <f t="shared" si="2"/>
        <v xml:space="preserve"> </v>
      </c>
      <c r="J58" s="11" t="str">
        <f t="shared" si="3"/>
        <v xml:space="preserve"> </v>
      </c>
    </row>
    <row r="59" spans="1:10" outlineLevel="1" x14ac:dyDescent="0.2">
      <c r="A59" s="2"/>
      <c r="B59" s="5" t="s">
        <v>39</v>
      </c>
      <c r="C59" s="5" t="s">
        <v>9</v>
      </c>
      <c r="D59" s="5" t="s">
        <v>215</v>
      </c>
      <c r="E59" s="5" t="s">
        <v>543</v>
      </c>
      <c r="F59" s="5" t="s">
        <v>213</v>
      </c>
      <c r="G59" s="11">
        <v>10089.879999999999</v>
      </c>
      <c r="H59" s="3"/>
      <c r="I59" t="str">
        <f t="shared" si="2"/>
        <v xml:space="preserve"> </v>
      </c>
      <c r="J59" s="11" t="str">
        <f t="shared" si="3"/>
        <v xml:space="preserve"> </v>
      </c>
    </row>
    <row r="60" spans="1:10" outlineLevel="1" x14ac:dyDescent="0.2">
      <c r="A60" s="2"/>
      <c r="B60" s="5" t="s">
        <v>39</v>
      </c>
      <c r="C60" s="5" t="s">
        <v>9</v>
      </c>
      <c r="D60" s="5" t="s">
        <v>212</v>
      </c>
      <c r="E60" s="5" t="s">
        <v>542</v>
      </c>
      <c r="F60" s="5" t="s">
        <v>210</v>
      </c>
      <c r="G60" s="11">
        <v>85.48</v>
      </c>
      <c r="H60" s="3"/>
      <c r="I60" t="str">
        <f t="shared" si="2"/>
        <v xml:space="preserve"> </v>
      </c>
      <c r="J60" s="11" t="str">
        <f t="shared" si="3"/>
        <v xml:space="preserve"> </v>
      </c>
    </row>
    <row r="61" spans="1:10" outlineLevel="1" x14ac:dyDescent="0.2">
      <c r="A61" s="2"/>
      <c r="B61" s="5" t="s">
        <v>39</v>
      </c>
      <c r="C61" s="5" t="s">
        <v>9</v>
      </c>
      <c r="D61" s="5" t="s">
        <v>608</v>
      </c>
      <c r="E61" s="5" t="s">
        <v>705</v>
      </c>
      <c r="F61" s="5" t="s">
        <v>606</v>
      </c>
      <c r="G61" s="11">
        <v>1011.77</v>
      </c>
      <c r="H61" s="3"/>
      <c r="I61" t="str">
        <f t="shared" si="2"/>
        <v xml:space="preserve"> </v>
      </c>
      <c r="J61" s="11" t="str">
        <f t="shared" si="3"/>
        <v xml:space="preserve"> </v>
      </c>
    </row>
    <row r="62" spans="1:10" outlineLevel="1" x14ac:dyDescent="0.2">
      <c r="A62" s="2"/>
      <c r="B62" s="5" t="s">
        <v>39</v>
      </c>
      <c r="C62" s="5" t="s">
        <v>9</v>
      </c>
      <c r="D62" s="5" t="s">
        <v>209</v>
      </c>
      <c r="E62" s="5" t="s">
        <v>541</v>
      </c>
      <c r="F62" s="5" t="s">
        <v>207</v>
      </c>
      <c r="G62" s="11">
        <v>3930.38</v>
      </c>
      <c r="H62" s="3"/>
      <c r="I62" t="str">
        <f t="shared" si="2"/>
        <v xml:space="preserve"> </v>
      </c>
      <c r="J62" s="11" t="str">
        <f t="shared" si="3"/>
        <v xml:space="preserve"> </v>
      </c>
    </row>
    <row r="63" spans="1:10" outlineLevel="1" x14ac:dyDescent="0.2">
      <c r="A63" s="2"/>
      <c r="B63" s="5" t="s">
        <v>39</v>
      </c>
      <c r="C63" s="5" t="s">
        <v>9</v>
      </c>
      <c r="D63" s="5" t="s">
        <v>206</v>
      </c>
      <c r="E63" s="5" t="s">
        <v>704</v>
      </c>
      <c r="F63" s="5" t="s">
        <v>204</v>
      </c>
      <c r="G63" s="11">
        <v>2600</v>
      </c>
      <c r="H63" s="3"/>
      <c r="I63" t="str">
        <f t="shared" si="2"/>
        <v xml:space="preserve"> </v>
      </c>
      <c r="J63" s="11" t="str">
        <f t="shared" si="3"/>
        <v xml:space="preserve"> </v>
      </c>
    </row>
    <row r="64" spans="1:10" outlineLevel="1" x14ac:dyDescent="0.2">
      <c r="A64" s="2"/>
      <c r="B64" s="5" t="s">
        <v>39</v>
      </c>
      <c r="C64" s="5" t="s">
        <v>9</v>
      </c>
      <c r="D64" s="5" t="s">
        <v>203</v>
      </c>
      <c r="E64" s="5" t="s">
        <v>539</v>
      </c>
      <c r="F64" s="5" t="s">
        <v>201</v>
      </c>
      <c r="G64" s="11">
        <v>10289.77</v>
      </c>
      <c r="H64" s="3"/>
      <c r="I64" t="str">
        <f t="shared" si="2"/>
        <v xml:space="preserve"> </v>
      </c>
      <c r="J64" s="11" t="str">
        <f t="shared" si="3"/>
        <v xml:space="preserve"> </v>
      </c>
    </row>
    <row r="65" spans="1:10" x14ac:dyDescent="0.2">
      <c r="A65" s="27" t="s">
        <v>154</v>
      </c>
      <c r="B65" s="27"/>
      <c r="C65" s="2" t="s">
        <v>154</v>
      </c>
      <c r="D65" s="2" t="s">
        <v>0</v>
      </c>
      <c r="E65" s="2" t="s">
        <v>0</v>
      </c>
      <c r="F65" s="2" t="s">
        <v>0</v>
      </c>
      <c r="G65" s="10">
        <v>900</v>
      </c>
      <c r="H65" s="1"/>
      <c r="I65" t="str">
        <f t="shared" si="2"/>
        <v>10018</v>
      </c>
      <c r="J65" s="11">
        <f t="shared" si="3"/>
        <v>900</v>
      </c>
    </row>
    <row r="66" spans="1:10" outlineLevel="1" x14ac:dyDescent="0.2">
      <c r="A66" s="2"/>
      <c r="B66" s="5" t="s">
        <v>39</v>
      </c>
      <c r="C66" s="5" t="s">
        <v>154</v>
      </c>
      <c r="D66" s="5" t="s">
        <v>206</v>
      </c>
      <c r="E66" s="5" t="s">
        <v>703</v>
      </c>
      <c r="F66" s="5" t="s">
        <v>204</v>
      </c>
      <c r="G66" s="11">
        <v>900</v>
      </c>
      <c r="H66" s="3"/>
      <c r="I66" t="str">
        <f t="shared" si="2"/>
        <v xml:space="preserve"> </v>
      </c>
      <c r="J66" s="11" t="str">
        <f t="shared" si="3"/>
        <v xml:space="preserve"> </v>
      </c>
    </row>
    <row r="67" spans="1:10" x14ac:dyDescent="0.2">
      <c r="A67" s="27" t="s">
        <v>10</v>
      </c>
      <c r="B67" s="27"/>
      <c r="C67" s="2" t="s">
        <v>10</v>
      </c>
      <c r="D67" s="2" t="s">
        <v>0</v>
      </c>
      <c r="E67" s="2" t="s">
        <v>0</v>
      </c>
      <c r="F67" s="2" t="s">
        <v>0</v>
      </c>
      <c r="G67" s="10">
        <v>20221.560000000001</v>
      </c>
      <c r="H67" s="1"/>
      <c r="I67" t="str">
        <f t="shared" si="2"/>
        <v>10019</v>
      </c>
      <c r="J67" s="11">
        <f t="shared" si="3"/>
        <v>20221.560000000001</v>
      </c>
    </row>
    <row r="68" spans="1:10" outlineLevel="1" x14ac:dyDescent="0.2">
      <c r="A68" s="2"/>
      <c r="B68" s="5" t="s">
        <v>39</v>
      </c>
      <c r="C68" s="5" t="s">
        <v>10</v>
      </c>
      <c r="D68" s="5" t="s">
        <v>267</v>
      </c>
      <c r="E68" s="5" t="s">
        <v>787</v>
      </c>
      <c r="F68" s="5" t="s">
        <v>265</v>
      </c>
      <c r="G68" s="11">
        <v>0</v>
      </c>
      <c r="H68" s="3"/>
      <c r="I68" t="str">
        <f t="shared" si="2"/>
        <v xml:space="preserve"> </v>
      </c>
      <c r="J68" s="11" t="str">
        <f t="shared" si="3"/>
        <v xml:space="preserve"> </v>
      </c>
    </row>
    <row r="69" spans="1:10" outlineLevel="1" x14ac:dyDescent="0.2">
      <c r="A69" s="2"/>
      <c r="B69" s="5" t="s">
        <v>39</v>
      </c>
      <c r="C69" s="5" t="s">
        <v>10</v>
      </c>
      <c r="D69" s="5" t="s">
        <v>195</v>
      </c>
      <c r="E69" s="5" t="s">
        <v>525</v>
      </c>
      <c r="F69" s="5" t="s">
        <v>193</v>
      </c>
      <c r="G69" s="11">
        <v>0</v>
      </c>
      <c r="H69" s="3"/>
      <c r="I69" t="str">
        <f t="shared" si="2"/>
        <v xml:space="preserve"> </v>
      </c>
      <c r="J69" s="11" t="str">
        <f t="shared" si="3"/>
        <v xml:space="preserve"> </v>
      </c>
    </row>
    <row r="70" spans="1:10" outlineLevel="1" x14ac:dyDescent="0.2">
      <c r="A70" s="2"/>
      <c r="B70" s="5" t="s">
        <v>39</v>
      </c>
      <c r="C70" s="5" t="s">
        <v>10</v>
      </c>
      <c r="D70" s="5" t="s">
        <v>221</v>
      </c>
      <c r="E70" s="5" t="s">
        <v>523</v>
      </c>
      <c r="F70" s="5" t="s">
        <v>219</v>
      </c>
      <c r="G70" s="11">
        <v>2805.85</v>
      </c>
      <c r="H70" s="3"/>
      <c r="I70" t="str">
        <f t="shared" si="2"/>
        <v xml:space="preserve"> </v>
      </c>
      <c r="J70" s="11" t="str">
        <f t="shared" si="3"/>
        <v xml:space="preserve"> </v>
      </c>
    </row>
    <row r="71" spans="1:10" outlineLevel="1" x14ac:dyDescent="0.2">
      <c r="A71" s="2"/>
      <c r="B71" s="5" t="s">
        <v>39</v>
      </c>
      <c r="C71" s="5" t="s">
        <v>10</v>
      </c>
      <c r="D71" s="5" t="s">
        <v>238</v>
      </c>
      <c r="E71" s="5" t="s">
        <v>522</v>
      </c>
      <c r="F71" s="5" t="s">
        <v>236</v>
      </c>
      <c r="G71" s="11">
        <v>1284.77</v>
      </c>
      <c r="H71" s="3"/>
      <c r="I71" t="str">
        <f t="shared" si="2"/>
        <v xml:space="preserve"> </v>
      </c>
      <c r="J71" s="11" t="str">
        <f t="shared" si="3"/>
        <v xml:space="preserve"> </v>
      </c>
    </row>
    <row r="72" spans="1:10" outlineLevel="1" x14ac:dyDescent="0.2">
      <c r="A72" s="2"/>
      <c r="B72" s="5" t="s">
        <v>39</v>
      </c>
      <c r="C72" s="5" t="s">
        <v>10</v>
      </c>
      <c r="D72" s="5" t="s">
        <v>300</v>
      </c>
      <c r="E72" s="5" t="s">
        <v>786</v>
      </c>
      <c r="F72" s="5" t="s">
        <v>298</v>
      </c>
      <c r="G72" s="11">
        <v>734.34</v>
      </c>
      <c r="H72" s="3"/>
      <c r="I72" t="str">
        <f t="shared" si="2"/>
        <v xml:space="preserve"> </v>
      </c>
      <c r="J72" s="11" t="str">
        <f t="shared" si="3"/>
        <v xml:space="preserve"> </v>
      </c>
    </row>
    <row r="73" spans="1:10" outlineLevel="1" x14ac:dyDescent="0.2">
      <c r="A73" s="2"/>
      <c r="B73" s="5" t="s">
        <v>39</v>
      </c>
      <c r="C73" s="5" t="s">
        <v>10</v>
      </c>
      <c r="D73" s="5" t="s">
        <v>229</v>
      </c>
      <c r="E73" s="5" t="s">
        <v>521</v>
      </c>
      <c r="F73" s="5" t="s">
        <v>227</v>
      </c>
      <c r="G73" s="11">
        <v>144.24</v>
      </c>
      <c r="H73" s="3"/>
      <c r="I73" t="str">
        <f t="shared" si="2"/>
        <v xml:space="preserve"> </v>
      </c>
      <c r="J73" s="11" t="str">
        <f t="shared" si="3"/>
        <v xml:space="preserve"> </v>
      </c>
    </row>
    <row r="74" spans="1:10" outlineLevel="1" x14ac:dyDescent="0.2">
      <c r="A74" s="2"/>
      <c r="B74" s="5" t="s">
        <v>39</v>
      </c>
      <c r="C74" s="5" t="s">
        <v>10</v>
      </c>
      <c r="D74" s="5" t="s">
        <v>215</v>
      </c>
      <c r="E74" s="5" t="s">
        <v>520</v>
      </c>
      <c r="F74" s="5" t="s">
        <v>213</v>
      </c>
      <c r="G74" s="11">
        <v>5044.93</v>
      </c>
      <c r="H74" s="3"/>
      <c r="I74" t="str">
        <f t="shared" ref="I74:I137" si="4">IF(D74=$J$6,A74," ")</f>
        <v xml:space="preserve"> </v>
      </c>
      <c r="J74" s="11" t="str">
        <f t="shared" ref="J74:J137" si="5">IF(D74=$J$6,G74," ")</f>
        <v xml:space="preserve"> </v>
      </c>
    </row>
    <row r="75" spans="1:10" outlineLevel="1" x14ac:dyDescent="0.2">
      <c r="A75" s="2"/>
      <c r="B75" s="5" t="s">
        <v>39</v>
      </c>
      <c r="C75" s="5" t="s">
        <v>10</v>
      </c>
      <c r="D75" s="5" t="s">
        <v>212</v>
      </c>
      <c r="E75" s="5" t="s">
        <v>519</v>
      </c>
      <c r="F75" s="5" t="s">
        <v>210</v>
      </c>
      <c r="G75" s="11">
        <v>85.48</v>
      </c>
      <c r="H75" s="3"/>
      <c r="I75" t="str">
        <f t="shared" si="4"/>
        <v xml:space="preserve"> </v>
      </c>
      <c r="J75" s="11" t="str">
        <f t="shared" si="5"/>
        <v xml:space="preserve"> </v>
      </c>
    </row>
    <row r="76" spans="1:10" outlineLevel="1" x14ac:dyDescent="0.2">
      <c r="A76" s="2"/>
      <c r="B76" s="5" t="s">
        <v>39</v>
      </c>
      <c r="C76" s="5" t="s">
        <v>10</v>
      </c>
      <c r="D76" s="5" t="s">
        <v>608</v>
      </c>
      <c r="E76" s="5" t="s">
        <v>701</v>
      </c>
      <c r="F76" s="5" t="s">
        <v>606</v>
      </c>
      <c r="G76" s="11">
        <v>505.88</v>
      </c>
      <c r="H76" s="3"/>
      <c r="I76" t="str">
        <f t="shared" si="4"/>
        <v xml:space="preserve"> </v>
      </c>
      <c r="J76" s="11" t="str">
        <f t="shared" si="5"/>
        <v xml:space="preserve"> </v>
      </c>
    </row>
    <row r="77" spans="1:10" outlineLevel="1" x14ac:dyDescent="0.2">
      <c r="A77" s="2"/>
      <c r="B77" s="5" t="s">
        <v>39</v>
      </c>
      <c r="C77" s="5" t="s">
        <v>10</v>
      </c>
      <c r="D77" s="5" t="s">
        <v>209</v>
      </c>
      <c r="E77" s="5" t="s">
        <v>518</v>
      </c>
      <c r="F77" s="5" t="s">
        <v>207</v>
      </c>
      <c r="G77" s="11">
        <v>3930.35</v>
      </c>
      <c r="H77" s="3"/>
      <c r="I77" t="str">
        <f t="shared" si="4"/>
        <v xml:space="preserve"> </v>
      </c>
      <c r="J77" s="11" t="str">
        <f t="shared" si="5"/>
        <v xml:space="preserve"> </v>
      </c>
    </row>
    <row r="78" spans="1:10" outlineLevel="1" x14ac:dyDescent="0.2">
      <c r="A78" s="2"/>
      <c r="B78" s="5" t="s">
        <v>39</v>
      </c>
      <c r="C78" s="5" t="s">
        <v>10</v>
      </c>
      <c r="D78" s="5" t="s">
        <v>206</v>
      </c>
      <c r="E78" s="5" t="s">
        <v>700</v>
      </c>
      <c r="F78" s="5" t="s">
        <v>204</v>
      </c>
      <c r="G78" s="11">
        <v>2900</v>
      </c>
      <c r="H78" s="3"/>
      <c r="I78" t="str">
        <f t="shared" si="4"/>
        <v xml:space="preserve"> </v>
      </c>
      <c r="J78" s="11" t="str">
        <f t="shared" si="5"/>
        <v xml:space="preserve"> </v>
      </c>
    </row>
    <row r="79" spans="1:10" outlineLevel="1" x14ac:dyDescent="0.2">
      <c r="A79" s="2"/>
      <c r="B79" s="5" t="s">
        <v>39</v>
      </c>
      <c r="C79" s="5" t="s">
        <v>10</v>
      </c>
      <c r="D79" s="5" t="s">
        <v>203</v>
      </c>
      <c r="E79" s="5" t="s">
        <v>516</v>
      </c>
      <c r="F79" s="5" t="s">
        <v>201</v>
      </c>
      <c r="G79" s="11">
        <v>2785.72</v>
      </c>
      <c r="H79" s="3"/>
      <c r="I79" t="str">
        <f t="shared" si="4"/>
        <v xml:space="preserve"> </v>
      </c>
      <c r="J79" s="11" t="str">
        <f t="shared" si="5"/>
        <v xml:space="preserve"> </v>
      </c>
    </row>
    <row r="80" spans="1:10" x14ac:dyDescent="0.2">
      <c r="A80" s="27" t="s">
        <v>11</v>
      </c>
      <c r="B80" s="27"/>
      <c r="C80" s="2" t="s">
        <v>11</v>
      </c>
      <c r="D80" s="2" t="s">
        <v>0</v>
      </c>
      <c r="E80" s="2" t="s">
        <v>0</v>
      </c>
      <c r="F80" s="2" t="s">
        <v>0</v>
      </c>
      <c r="G80" s="10">
        <v>126975.25</v>
      </c>
      <c r="H80" s="1"/>
      <c r="I80" t="str">
        <f t="shared" si="4"/>
        <v>10021</v>
      </c>
      <c r="J80" s="11">
        <f t="shared" si="5"/>
        <v>126975.25</v>
      </c>
    </row>
    <row r="81" spans="1:10" outlineLevel="1" x14ac:dyDescent="0.2">
      <c r="A81" s="2"/>
      <c r="B81" s="5" t="s">
        <v>39</v>
      </c>
      <c r="C81" s="5" t="s">
        <v>11</v>
      </c>
      <c r="D81" s="5" t="s">
        <v>267</v>
      </c>
      <c r="E81" s="5" t="s">
        <v>515</v>
      </c>
      <c r="F81" s="5" t="s">
        <v>265</v>
      </c>
      <c r="G81" s="11">
        <v>0</v>
      </c>
      <c r="H81" s="3"/>
      <c r="I81" t="str">
        <f t="shared" si="4"/>
        <v xml:space="preserve"> </v>
      </c>
      <c r="J81" s="11" t="str">
        <f t="shared" si="5"/>
        <v xml:space="preserve"> </v>
      </c>
    </row>
    <row r="82" spans="1:10" outlineLevel="1" x14ac:dyDescent="0.2">
      <c r="A82" s="2"/>
      <c r="B82" s="5" t="s">
        <v>39</v>
      </c>
      <c r="C82" s="5" t="s">
        <v>11</v>
      </c>
      <c r="D82" s="5" t="s">
        <v>254</v>
      </c>
      <c r="E82" s="5" t="s">
        <v>512</v>
      </c>
      <c r="F82" s="5" t="s">
        <v>252</v>
      </c>
      <c r="G82" s="11">
        <v>75450.27</v>
      </c>
      <c r="H82" s="3"/>
      <c r="I82" t="str">
        <f t="shared" si="4"/>
        <v xml:space="preserve"> </v>
      </c>
      <c r="J82" s="11" t="str">
        <f t="shared" si="5"/>
        <v xml:space="preserve"> </v>
      </c>
    </row>
    <row r="83" spans="1:10" outlineLevel="1" x14ac:dyDescent="0.2">
      <c r="A83" s="2"/>
      <c r="B83" s="5" t="s">
        <v>39</v>
      </c>
      <c r="C83" s="5" t="s">
        <v>11</v>
      </c>
      <c r="D83" s="5" t="s">
        <v>221</v>
      </c>
      <c r="E83" s="5" t="s">
        <v>511</v>
      </c>
      <c r="F83" s="5" t="s">
        <v>219</v>
      </c>
      <c r="G83" s="11">
        <v>17964</v>
      </c>
      <c r="H83" s="3"/>
      <c r="I83" t="str">
        <f t="shared" si="4"/>
        <v xml:space="preserve"> </v>
      </c>
      <c r="J83" s="11" t="str">
        <f t="shared" si="5"/>
        <v xml:space="preserve"> </v>
      </c>
    </row>
    <row r="84" spans="1:10" outlineLevel="1" x14ac:dyDescent="0.2">
      <c r="A84" s="2"/>
      <c r="B84" s="5" t="s">
        <v>39</v>
      </c>
      <c r="C84" s="5" t="s">
        <v>11</v>
      </c>
      <c r="D84" s="5" t="s">
        <v>238</v>
      </c>
      <c r="E84" s="5" t="s">
        <v>510</v>
      </c>
      <c r="F84" s="5" t="s">
        <v>236</v>
      </c>
      <c r="G84" s="11">
        <v>5303.14</v>
      </c>
      <c r="H84" s="3"/>
      <c r="I84" t="str">
        <f t="shared" si="4"/>
        <v xml:space="preserve"> </v>
      </c>
      <c r="J84" s="11" t="str">
        <f t="shared" si="5"/>
        <v xml:space="preserve"> </v>
      </c>
    </row>
    <row r="85" spans="1:10" outlineLevel="1" x14ac:dyDescent="0.2">
      <c r="A85" s="2"/>
      <c r="B85" s="5" t="s">
        <v>39</v>
      </c>
      <c r="C85" s="5" t="s">
        <v>11</v>
      </c>
      <c r="D85" s="5" t="s">
        <v>300</v>
      </c>
      <c r="E85" s="5" t="s">
        <v>785</v>
      </c>
      <c r="F85" s="5" t="s">
        <v>298</v>
      </c>
      <c r="G85" s="11">
        <v>734.34</v>
      </c>
      <c r="H85" s="3"/>
      <c r="I85" t="str">
        <f t="shared" si="4"/>
        <v xml:space="preserve"> </v>
      </c>
      <c r="J85" s="11" t="str">
        <f t="shared" si="5"/>
        <v xml:space="preserve"> </v>
      </c>
    </row>
    <row r="86" spans="1:10" outlineLevel="1" x14ac:dyDescent="0.2">
      <c r="A86" s="2"/>
      <c r="B86" s="5" t="s">
        <v>39</v>
      </c>
      <c r="C86" s="5" t="s">
        <v>11</v>
      </c>
      <c r="D86" s="5" t="s">
        <v>229</v>
      </c>
      <c r="E86" s="5" t="s">
        <v>509</v>
      </c>
      <c r="F86" s="5" t="s">
        <v>227</v>
      </c>
      <c r="G86" s="11">
        <v>144.24</v>
      </c>
      <c r="H86" s="3"/>
      <c r="I86" t="str">
        <f t="shared" si="4"/>
        <v xml:space="preserve"> </v>
      </c>
      <c r="J86" s="11" t="str">
        <f t="shared" si="5"/>
        <v xml:space="preserve"> </v>
      </c>
    </row>
    <row r="87" spans="1:10" outlineLevel="1" x14ac:dyDescent="0.2">
      <c r="A87" s="2"/>
      <c r="B87" s="5" t="s">
        <v>39</v>
      </c>
      <c r="C87" s="5" t="s">
        <v>11</v>
      </c>
      <c r="D87" s="5" t="s">
        <v>215</v>
      </c>
      <c r="E87" s="5" t="s">
        <v>508</v>
      </c>
      <c r="F87" s="5" t="s">
        <v>213</v>
      </c>
      <c r="G87" s="11">
        <v>10089.870000000001</v>
      </c>
      <c r="H87" s="3"/>
      <c r="I87" t="str">
        <f t="shared" si="4"/>
        <v xml:space="preserve"> </v>
      </c>
      <c r="J87" s="11" t="str">
        <f t="shared" si="5"/>
        <v xml:space="preserve"> </v>
      </c>
    </row>
    <row r="88" spans="1:10" outlineLevel="1" x14ac:dyDescent="0.2">
      <c r="A88" s="2"/>
      <c r="B88" s="5" t="s">
        <v>39</v>
      </c>
      <c r="C88" s="5" t="s">
        <v>11</v>
      </c>
      <c r="D88" s="5" t="s">
        <v>212</v>
      </c>
      <c r="E88" s="5" t="s">
        <v>507</v>
      </c>
      <c r="F88" s="5" t="s">
        <v>210</v>
      </c>
      <c r="G88" s="11">
        <v>85.48</v>
      </c>
      <c r="H88" s="3"/>
      <c r="I88" t="str">
        <f t="shared" si="4"/>
        <v xml:space="preserve"> </v>
      </c>
      <c r="J88" s="11" t="str">
        <f t="shared" si="5"/>
        <v xml:space="preserve"> </v>
      </c>
    </row>
    <row r="89" spans="1:10" outlineLevel="1" x14ac:dyDescent="0.2">
      <c r="A89" s="2"/>
      <c r="B89" s="5" t="s">
        <v>39</v>
      </c>
      <c r="C89" s="5" t="s">
        <v>11</v>
      </c>
      <c r="D89" s="5" t="s">
        <v>608</v>
      </c>
      <c r="E89" s="5" t="s">
        <v>698</v>
      </c>
      <c r="F89" s="5" t="s">
        <v>606</v>
      </c>
      <c r="G89" s="11">
        <v>1011.77</v>
      </c>
      <c r="H89" s="3"/>
      <c r="I89" t="str">
        <f t="shared" si="4"/>
        <v xml:space="preserve"> </v>
      </c>
      <c r="J89" s="11" t="str">
        <f t="shared" si="5"/>
        <v xml:space="preserve"> </v>
      </c>
    </row>
    <row r="90" spans="1:10" outlineLevel="1" x14ac:dyDescent="0.2">
      <c r="A90" s="2"/>
      <c r="B90" s="5" t="s">
        <v>39</v>
      </c>
      <c r="C90" s="5" t="s">
        <v>11</v>
      </c>
      <c r="D90" s="5" t="s">
        <v>209</v>
      </c>
      <c r="E90" s="5" t="s">
        <v>506</v>
      </c>
      <c r="F90" s="5" t="s">
        <v>207</v>
      </c>
      <c r="G90" s="11">
        <v>3930.37</v>
      </c>
      <c r="H90" s="3"/>
      <c r="I90" t="str">
        <f t="shared" si="4"/>
        <v xml:space="preserve"> </v>
      </c>
      <c r="J90" s="11" t="str">
        <f t="shared" si="5"/>
        <v xml:space="preserve"> </v>
      </c>
    </row>
    <row r="91" spans="1:10" outlineLevel="1" x14ac:dyDescent="0.2">
      <c r="A91" s="2"/>
      <c r="B91" s="5" t="s">
        <v>39</v>
      </c>
      <c r="C91" s="5" t="s">
        <v>11</v>
      </c>
      <c r="D91" s="5" t="s">
        <v>280</v>
      </c>
      <c r="E91" s="5" t="s">
        <v>505</v>
      </c>
      <c r="F91" s="5" t="s">
        <v>278</v>
      </c>
      <c r="G91" s="11">
        <v>684</v>
      </c>
      <c r="H91" s="3"/>
      <c r="I91" t="str">
        <f t="shared" si="4"/>
        <v xml:space="preserve"> </v>
      </c>
      <c r="J91" s="11" t="str">
        <f t="shared" si="5"/>
        <v xml:space="preserve"> </v>
      </c>
    </row>
    <row r="92" spans="1:10" outlineLevel="1" x14ac:dyDescent="0.2">
      <c r="A92" s="2"/>
      <c r="B92" s="5" t="s">
        <v>39</v>
      </c>
      <c r="C92" s="5" t="s">
        <v>11</v>
      </c>
      <c r="D92" s="5" t="s">
        <v>206</v>
      </c>
      <c r="E92" s="5" t="s">
        <v>697</v>
      </c>
      <c r="F92" s="5" t="s">
        <v>204</v>
      </c>
      <c r="G92" s="11">
        <v>9300</v>
      </c>
      <c r="H92" s="3"/>
      <c r="I92" t="str">
        <f t="shared" si="4"/>
        <v xml:space="preserve"> </v>
      </c>
      <c r="J92" s="11" t="str">
        <f t="shared" si="5"/>
        <v xml:space="preserve"> </v>
      </c>
    </row>
    <row r="93" spans="1:10" outlineLevel="1" x14ac:dyDescent="0.2">
      <c r="A93" s="2"/>
      <c r="B93" s="5" t="s">
        <v>39</v>
      </c>
      <c r="C93" s="5" t="s">
        <v>11</v>
      </c>
      <c r="D93" s="5" t="s">
        <v>203</v>
      </c>
      <c r="E93" s="5" t="s">
        <v>503</v>
      </c>
      <c r="F93" s="5" t="s">
        <v>201</v>
      </c>
      <c r="G93" s="11">
        <v>2277.77</v>
      </c>
      <c r="H93" s="3"/>
      <c r="I93" t="str">
        <f t="shared" si="4"/>
        <v xml:space="preserve"> </v>
      </c>
      <c r="J93" s="11" t="str">
        <f t="shared" si="5"/>
        <v xml:space="preserve"> </v>
      </c>
    </row>
    <row r="94" spans="1:10" x14ac:dyDescent="0.2">
      <c r="A94" s="27" t="s">
        <v>12</v>
      </c>
      <c r="B94" s="27"/>
      <c r="C94" s="2" t="s">
        <v>12</v>
      </c>
      <c r="D94" s="2" t="s">
        <v>0</v>
      </c>
      <c r="E94" s="2" t="s">
        <v>0</v>
      </c>
      <c r="F94" s="2" t="s">
        <v>0</v>
      </c>
      <c r="G94" s="10">
        <v>25315.73</v>
      </c>
      <c r="H94" s="1"/>
      <c r="I94" t="str">
        <f t="shared" si="4"/>
        <v>10024</v>
      </c>
      <c r="J94" s="11">
        <f t="shared" si="5"/>
        <v>25315.73</v>
      </c>
    </row>
    <row r="95" spans="1:10" outlineLevel="1" x14ac:dyDescent="0.2">
      <c r="A95" s="2"/>
      <c r="B95" s="5" t="s">
        <v>39</v>
      </c>
      <c r="C95" s="5" t="s">
        <v>12</v>
      </c>
      <c r="D95" s="5" t="s">
        <v>221</v>
      </c>
      <c r="E95" s="5" t="s">
        <v>501</v>
      </c>
      <c r="F95" s="5" t="s">
        <v>219</v>
      </c>
      <c r="G95" s="11">
        <v>4515.95</v>
      </c>
      <c r="H95" s="3"/>
      <c r="I95" t="str">
        <f t="shared" si="4"/>
        <v xml:space="preserve"> </v>
      </c>
      <c r="J95" s="11" t="str">
        <f t="shared" si="5"/>
        <v xml:space="preserve"> </v>
      </c>
    </row>
    <row r="96" spans="1:10" outlineLevel="1" x14ac:dyDescent="0.2">
      <c r="A96" s="2"/>
      <c r="B96" s="5" t="s">
        <v>39</v>
      </c>
      <c r="C96" s="5" t="s">
        <v>12</v>
      </c>
      <c r="D96" s="5" t="s">
        <v>238</v>
      </c>
      <c r="E96" s="5" t="s">
        <v>500</v>
      </c>
      <c r="F96" s="5" t="s">
        <v>236</v>
      </c>
      <c r="G96" s="11">
        <v>37.049999999999997</v>
      </c>
      <c r="H96" s="3"/>
      <c r="I96" t="str">
        <f t="shared" si="4"/>
        <v xml:space="preserve"> </v>
      </c>
      <c r="J96" s="11" t="str">
        <f t="shared" si="5"/>
        <v xml:space="preserve"> </v>
      </c>
    </row>
    <row r="97" spans="1:10" outlineLevel="1" x14ac:dyDescent="0.2">
      <c r="A97" s="2"/>
      <c r="B97" s="5" t="s">
        <v>39</v>
      </c>
      <c r="C97" s="5" t="s">
        <v>12</v>
      </c>
      <c r="D97" s="5" t="s">
        <v>300</v>
      </c>
      <c r="E97" s="5" t="s">
        <v>784</v>
      </c>
      <c r="F97" s="5" t="s">
        <v>298</v>
      </c>
      <c r="G97" s="11">
        <v>734.34</v>
      </c>
      <c r="H97" s="3"/>
      <c r="I97" t="str">
        <f t="shared" si="4"/>
        <v xml:space="preserve"> </v>
      </c>
      <c r="J97" s="11" t="str">
        <f t="shared" si="5"/>
        <v xml:space="preserve"> </v>
      </c>
    </row>
    <row r="98" spans="1:10" outlineLevel="1" x14ac:dyDescent="0.2">
      <c r="A98" s="2"/>
      <c r="B98" s="5" t="s">
        <v>39</v>
      </c>
      <c r="C98" s="5" t="s">
        <v>12</v>
      </c>
      <c r="D98" s="5" t="s">
        <v>229</v>
      </c>
      <c r="E98" s="5" t="s">
        <v>499</v>
      </c>
      <c r="F98" s="5" t="s">
        <v>227</v>
      </c>
      <c r="G98" s="11">
        <v>144.24</v>
      </c>
      <c r="H98" s="3"/>
      <c r="I98" t="str">
        <f t="shared" si="4"/>
        <v xml:space="preserve"> </v>
      </c>
      <c r="J98" s="11" t="str">
        <f t="shared" si="5"/>
        <v xml:space="preserve"> </v>
      </c>
    </row>
    <row r="99" spans="1:10" outlineLevel="1" x14ac:dyDescent="0.2">
      <c r="A99" s="2"/>
      <c r="B99" s="5" t="s">
        <v>39</v>
      </c>
      <c r="C99" s="5" t="s">
        <v>12</v>
      </c>
      <c r="D99" s="5" t="s">
        <v>215</v>
      </c>
      <c r="E99" s="5" t="s">
        <v>498</v>
      </c>
      <c r="F99" s="5" t="s">
        <v>213</v>
      </c>
      <c r="G99" s="11">
        <v>10089.870000000001</v>
      </c>
      <c r="H99" s="3"/>
      <c r="I99" t="str">
        <f t="shared" si="4"/>
        <v xml:space="preserve"> </v>
      </c>
      <c r="J99" s="11" t="str">
        <f t="shared" si="5"/>
        <v xml:space="preserve"> </v>
      </c>
    </row>
    <row r="100" spans="1:10" outlineLevel="1" x14ac:dyDescent="0.2">
      <c r="A100" s="2"/>
      <c r="B100" s="5" t="s">
        <v>39</v>
      </c>
      <c r="C100" s="5" t="s">
        <v>12</v>
      </c>
      <c r="D100" s="5" t="s">
        <v>212</v>
      </c>
      <c r="E100" s="5" t="s">
        <v>497</v>
      </c>
      <c r="F100" s="5" t="s">
        <v>210</v>
      </c>
      <c r="G100" s="11">
        <v>85.48</v>
      </c>
      <c r="H100" s="3"/>
      <c r="I100" t="str">
        <f t="shared" si="4"/>
        <v xml:space="preserve"> </v>
      </c>
      <c r="J100" s="11" t="str">
        <f t="shared" si="5"/>
        <v xml:space="preserve"> </v>
      </c>
    </row>
    <row r="101" spans="1:10" outlineLevel="1" x14ac:dyDescent="0.2">
      <c r="A101" s="2"/>
      <c r="B101" s="5" t="s">
        <v>39</v>
      </c>
      <c r="C101" s="5" t="s">
        <v>12</v>
      </c>
      <c r="D101" s="5" t="s">
        <v>608</v>
      </c>
      <c r="E101" s="5" t="s">
        <v>694</v>
      </c>
      <c r="F101" s="5" t="s">
        <v>606</v>
      </c>
      <c r="G101" s="11">
        <v>1011.77</v>
      </c>
      <c r="H101" s="3"/>
      <c r="I101" t="str">
        <f t="shared" si="4"/>
        <v xml:space="preserve"> </v>
      </c>
      <c r="J101" s="11" t="str">
        <f t="shared" si="5"/>
        <v xml:space="preserve"> </v>
      </c>
    </row>
    <row r="102" spans="1:10" outlineLevel="1" x14ac:dyDescent="0.2">
      <c r="A102" s="2"/>
      <c r="B102" s="5" t="s">
        <v>39</v>
      </c>
      <c r="C102" s="5" t="s">
        <v>12</v>
      </c>
      <c r="D102" s="5" t="s">
        <v>209</v>
      </c>
      <c r="E102" s="5" t="s">
        <v>496</v>
      </c>
      <c r="F102" s="5" t="s">
        <v>207</v>
      </c>
      <c r="G102" s="11">
        <v>3930.36</v>
      </c>
      <c r="H102" s="3"/>
      <c r="I102" t="str">
        <f t="shared" si="4"/>
        <v xml:space="preserve"> </v>
      </c>
      <c r="J102" s="11" t="str">
        <f t="shared" si="5"/>
        <v xml:space="preserve"> </v>
      </c>
    </row>
    <row r="103" spans="1:10" outlineLevel="1" x14ac:dyDescent="0.2">
      <c r="A103" s="2"/>
      <c r="B103" s="5" t="s">
        <v>39</v>
      </c>
      <c r="C103" s="5" t="s">
        <v>12</v>
      </c>
      <c r="D103" s="5" t="s">
        <v>206</v>
      </c>
      <c r="E103" s="5" t="s">
        <v>693</v>
      </c>
      <c r="F103" s="5" t="s">
        <v>204</v>
      </c>
      <c r="G103" s="11">
        <v>2900</v>
      </c>
      <c r="H103" s="3"/>
      <c r="I103" t="str">
        <f t="shared" si="4"/>
        <v xml:space="preserve"> </v>
      </c>
      <c r="J103" s="11" t="str">
        <f t="shared" si="5"/>
        <v xml:space="preserve"> </v>
      </c>
    </row>
    <row r="104" spans="1:10" outlineLevel="1" x14ac:dyDescent="0.2">
      <c r="A104" s="2"/>
      <c r="B104" s="5" t="s">
        <v>39</v>
      </c>
      <c r="C104" s="5" t="s">
        <v>12</v>
      </c>
      <c r="D104" s="5" t="s">
        <v>203</v>
      </c>
      <c r="E104" s="5" t="s">
        <v>494</v>
      </c>
      <c r="F104" s="5" t="s">
        <v>201</v>
      </c>
      <c r="G104" s="11">
        <v>1866.67</v>
      </c>
      <c r="H104" s="3"/>
      <c r="I104" t="str">
        <f t="shared" si="4"/>
        <v xml:space="preserve"> </v>
      </c>
      <c r="J104" s="11" t="str">
        <f t="shared" si="5"/>
        <v xml:space="preserve"> </v>
      </c>
    </row>
    <row r="105" spans="1:10" x14ac:dyDescent="0.2">
      <c r="A105" s="27" t="s">
        <v>150</v>
      </c>
      <c r="B105" s="27"/>
      <c r="C105" s="2" t="s">
        <v>150</v>
      </c>
      <c r="D105" s="2" t="s">
        <v>0</v>
      </c>
      <c r="E105" s="2" t="s">
        <v>0</v>
      </c>
      <c r="F105" s="2" t="s">
        <v>0</v>
      </c>
      <c r="G105" s="10">
        <v>9551.82</v>
      </c>
      <c r="H105" s="1"/>
      <c r="I105" t="str">
        <f t="shared" si="4"/>
        <v>10031</v>
      </c>
      <c r="J105" s="11">
        <f t="shared" si="5"/>
        <v>9551.82</v>
      </c>
    </row>
    <row r="106" spans="1:10" outlineLevel="1" x14ac:dyDescent="0.2">
      <c r="A106" s="2"/>
      <c r="B106" s="5" t="s">
        <v>39</v>
      </c>
      <c r="C106" s="5" t="s">
        <v>150</v>
      </c>
      <c r="D106" s="5" t="s">
        <v>238</v>
      </c>
      <c r="E106" s="5" t="s">
        <v>489</v>
      </c>
      <c r="F106" s="5" t="s">
        <v>236</v>
      </c>
      <c r="G106" s="11">
        <v>351.82</v>
      </c>
      <c r="H106" s="3"/>
      <c r="I106" t="str">
        <f t="shared" si="4"/>
        <v xml:space="preserve"> </v>
      </c>
      <c r="J106" s="11" t="str">
        <f t="shared" si="5"/>
        <v xml:space="preserve"> </v>
      </c>
    </row>
    <row r="107" spans="1:10" outlineLevel="1" x14ac:dyDescent="0.2">
      <c r="A107" s="2"/>
      <c r="B107" s="5" t="s">
        <v>39</v>
      </c>
      <c r="C107" s="5" t="s">
        <v>150</v>
      </c>
      <c r="D107" s="5" t="s">
        <v>280</v>
      </c>
      <c r="E107" s="5" t="s">
        <v>483</v>
      </c>
      <c r="F107" s="5" t="s">
        <v>278</v>
      </c>
      <c r="G107" s="11">
        <v>0</v>
      </c>
      <c r="H107" s="3"/>
      <c r="I107" t="str">
        <f t="shared" si="4"/>
        <v xml:space="preserve"> </v>
      </c>
      <c r="J107" s="11" t="str">
        <f t="shared" si="5"/>
        <v xml:space="preserve"> </v>
      </c>
    </row>
    <row r="108" spans="1:10" outlineLevel="1" x14ac:dyDescent="0.2">
      <c r="A108" s="2"/>
      <c r="B108" s="5" t="s">
        <v>39</v>
      </c>
      <c r="C108" s="5" t="s">
        <v>150</v>
      </c>
      <c r="D108" s="5" t="s">
        <v>203</v>
      </c>
      <c r="E108" s="5" t="s">
        <v>481</v>
      </c>
      <c r="F108" s="5" t="s">
        <v>201</v>
      </c>
      <c r="G108" s="11">
        <v>9200</v>
      </c>
      <c r="H108" s="3"/>
      <c r="I108" t="str">
        <f t="shared" si="4"/>
        <v xml:space="preserve"> </v>
      </c>
      <c r="J108" s="11" t="str">
        <f t="shared" si="5"/>
        <v xml:space="preserve"> </v>
      </c>
    </row>
    <row r="109" spans="1:10" x14ac:dyDescent="0.2">
      <c r="A109" s="27" t="s">
        <v>13</v>
      </c>
      <c r="B109" s="27"/>
      <c r="C109" s="2" t="s">
        <v>13</v>
      </c>
      <c r="D109" s="2" t="s">
        <v>0</v>
      </c>
      <c r="E109" s="2" t="s">
        <v>0</v>
      </c>
      <c r="F109" s="2" t="s">
        <v>0</v>
      </c>
      <c r="G109" s="10">
        <v>24709.05</v>
      </c>
      <c r="H109" s="1"/>
      <c r="I109" t="str">
        <f t="shared" si="4"/>
        <v>10032</v>
      </c>
      <c r="J109" s="11">
        <f t="shared" si="5"/>
        <v>24709.05</v>
      </c>
    </row>
    <row r="110" spans="1:10" outlineLevel="1" x14ac:dyDescent="0.2">
      <c r="A110" s="2"/>
      <c r="B110" s="5" t="s">
        <v>39</v>
      </c>
      <c r="C110" s="5" t="s">
        <v>13</v>
      </c>
      <c r="D110" s="5" t="s">
        <v>267</v>
      </c>
      <c r="E110" s="5" t="s">
        <v>480</v>
      </c>
      <c r="F110" s="5" t="s">
        <v>265</v>
      </c>
      <c r="G110" s="11">
        <v>0</v>
      </c>
      <c r="H110" s="3"/>
      <c r="I110" t="str">
        <f t="shared" si="4"/>
        <v xml:space="preserve"> </v>
      </c>
      <c r="J110" s="11" t="str">
        <f t="shared" si="5"/>
        <v xml:space="preserve"> </v>
      </c>
    </row>
    <row r="111" spans="1:10" outlineLevel="1" x14ac:dyDescent="0.2">
      <c r="A111" s="2"/>
      <c r="B111" s="5" t="s">
        <v>39</v>
      </c>
      <c r="C111" s="5" t="s">
        <v>13</v>
      </c>
      <c r="D111" s="5" t="s">
        <v>221</v>
      </c>
      <c r="E111" s="5" t="s">
        <v>477</v>
      </c>
      <c r="F111" s="5" t="s">
        <v>219</v>
      </c>
      <c r="G111" s="11">
        <v>4990</v>
      </c>
      <c r="H111" s="3"/>
      <c r="I111" t="str">
        <f t="shared" si="4"/>
        <v xml:space="preserve"> </v>
      </c>
      <c r="J111" s="11" t="str">
        <f t="shared" si="5"/>
        <v xml:space="preserve"> </v>
      </c>
    </row>
    <row r="112" spans="1:10" outlineLevel="1" x14ac:dyDescent="0.2">
      <c r="A112" s="2"/>
      <c r="B112" s="5" t="s">
        <v>39</v>
      </c>
      <c r="C112" s="5" t="s">
        <v>13</v>
      </c>
      <c r="D112" s="5" t="s">
        <v>238</v>
      </c>
      <c r="E112" s="5" t="s">
        <v>476</v>
      </c>
      <c r="F112" s="5" t="s">
        <v>236</v>
      </c>
      <c r="G112" s="11">
        <v>656.33</v>
      </c>
      <c r="H112" s="3"/>
      <c r="I112" t="str">
        <f t="shared" si="4"/>
        <v xml:space="preserve"> </v>
      </c>
      <c r="J112" s="11" t="str">
        <f t="shared" si="5"/>
        <v xml:space="preserve"> </v>
      </c>
    </row>
    <row r="113" spans="1:10" outlineLevel="1" x14ac:dyDescent="0.2">
      <c r="A113" s="2"/>
      <c r="B113" s="5" t="s">
        <v>39</v>
      </c>
      <c r="C113" s="5" t="s">
        <v>13</v>
      </c>
      <c r="D113" s="5" t="s">
        <v>300</v>
      </c>
      <c r="E113" s="5" t="s">
        <v>783</v>
      </c>
      <c r="F113" s="5" t="s">
        <v>298</v>
      </c>
      <c r="G113" s="11">
        <v>734.33</v>
      </c>
      <c r="H113" s="3"/>
      <c r="I113" t="str">
        <f t="shared" si="4"/>
        <v xml:space="preserve"> </v>
      </c>
      <c r="J113" s="11" t="str">
        <f t="shared" si="5"/>
        <v xml:space="preserve"> </v>
      </c>
    </row>
    <row r="114" spans="1:10" outlineLevel="1" x14ac:dyDescent="0.2">
      <c r="A114" s="2"/>
      <c r="B114" s="5" t="s">
        <v>39</v>
      </c>
      <c r="C114" s="5" t="s">
        <v>13</v>
      </c>
      <c r="D114" s="5" t="s">
        <v>229</v>
      </c>
      <c r="E114" s="5" t="s">
        <v>475</v>
      </c>
      <c r="F114" s="5" t="s">
        <v>227</v>
      </c>
      <c r="G114" s="11">
        <v>144.24</v>
      </c>
      <c r="H114" s="3"/>
      <c r="I114" t="str">
        <f t="shared" si="4"/>
        <v xml:space="preserve"> </v>
      </c>
      <c r="J114" s="11" t="str">
        <f t="shared" si="5"/>
        <v xml:space="preserve"> </v>
      </c>
    </row>
    <row r="115" spans="1:10" outlineLevel="1" x14ac:dyDescent="0.2">
      <c r="A115" s="2"/>
      <c r="B115" s="5" t="s">
        <v>39</v>
      </c>
      <c r="C115" s="5" t="s">
        <v>13</v>
      </c>
      <c r="D115" s="5" t="s">
        <v>418</v>
      </c>
      <c r="E115" s="5" t="s">
        <v>782</v>
      </c>
      <c r="F115" s="5" t="s">
        <v>416</v>
      </c>
      <c r="G115" s="11">
        <v>166.67</v>
      </c>
      <c r="H115" s="3"/>
      <c r="I115" t="str">
        <f t="shared" si="4"/>
        <v xml:space="preserve"> </v>
      </c>
      <c r="J115" s="11" t="str">
        <f t="shared" si="5"/>
        <v xml:space="preserve"> </v>
      </c>
    </row>
    <row r="116" spans="1:10" outlineLevel="1" x14ac:dyDescent="0.2">
      <c r="A116" s="2"/>
      <c r="B116" s="5" t="s">
        <v>39</v>
      </c>
      <c r="C116" s="5" t="s">
        <v>13</v>
      </c>
      <c r="D116" s="5" t="s">
        <v>215</v>
      </c>
      <c r="E116" s="5" t="s">
        <v>474</v>
      </c>
      <c r="F116" s="5" t="s">
        <v>213</v>
      </c>
      <c r="G116" s="11">
        <v>10089.870000000001</v>
      </c>
      <c r="H116" s="3"/>
      <c r="I116" t="str">
        <f t="shared" si="4"/>
        <v xml:space="preserve"> </v>
      </c>
      <c r="J116" s="11" t="str">
        <f t="shared" si="5"/>
        <v xml:space="preserve"> </v>
      </c>
    </row>
    <row r="117" spans="1:10" outlineLevel="1" x14ac:dyDescent="0.2">
      <c r="A117" s="2"/>
      <c r="B117" s="5" t="s">
        <v>39</v>
      </c>
      <c r="C117" s="5" t="s">
        <v>13</v>
      </c>
      <c r="D117" s="5" t="s">
        <v>212</v>
      </c>
      <c r="E117" s="5" t="s">
        <v>473</v>
      </c>
      <c r="F117" s="5" t="s">
        <v>210</v>
      </c>
      <c r="G117" s="11">
        <v>85.48</v>
      </c>
      <c r="H117" s="3"/>
      <c r="I117" t="str">
        <f t="shared" si="4"/>
        <v xml:space="preserve"> </v>
      </c>
      <c r="J117" s="11" t="str">
        <f t="shared" si="5"/>
        <v xml:space="preserve"> </v>
      </c>
    </row>
    <row r="118" spans="1:10" outlineLevel="1" x14ac:dyDescent="0.2">
      <c r="A118" s="2"/>
      <c r="B118" s="5" t="s">
        <v>39</v>
      </c>
      <c r="C118" s="5" t="s">
        <v>13</v>
      </c>
      <c r="D118" s="5" t="s">
        <v>608</v>
      </c>
      <c r="E118" s="5" t="s">
        <v>689</v>
      </c>
      <c r="F118" s="5" t="s">
        <v>606</v>
      </c>
      <c r="G118" s="11">
        <v>1011.77</v>
      </c>
      <c r="H118" s="3"/>
      <c r="I118" t="str">
        <f t="shared" si="4"/>
        <v xml:space="preserve"> </v>
      </c>
      <c r="J118" s="11" t="str">
        <f t="shared" si="5"/>
        <v xml:space="preserve"> </v>
      </c>
    </row>
    <row r="119" spans="1:10" outlineLevel="1" x14ac:dyDescent="0.2">
      <c r="A119" s="2"/>
      <c r="B119" s="5" t="s">
        <v>39</v>
      </c>
      <c r="C119" s="5" t="s">
        <v>13</v>
      </c>
      <c r="D119" s="5" t="s">
        <v>209</v>
      </c>
      <c r="E119" s="5" t="s">
        <v>472</v>
      </c>
      <c r="F119" s="5" t="s">
        <v>207</v>
      </c>
      <c r="G119" s="11">
        <v>3930.36</v>
      </c>
      <c r="H119" s="3"/>
      <c r="I119" t="str">
        <f t="shared" si="4"/>
        <v xml:space="preserve"> </v>
      </c>
      <c r="J119" s="11" t="str">
        <f t="shared" si="5"/>
        <v xml:space="preserve"> </v>
      </c>
    </row>
    <row r="120" spans="1:10" outlineLevel="1" x14ac:dyDescent="0.2">
      <c r="A120" s="2"/>
      <c r="B120" s="5" t="s">
        <v>39</v>
      </c>
      <c r="C120" s="5" t="s">
        <v>13</v>
      </c>
      <c r="D120" s="5" t="s">
        <v>206</v>
      </c>
      <c r="E120" s="5" t="s">
        <v>781</v>
      </c>
      <c r="F120" s="5" t="s">
        <v>204</v>
      </c>
      <c r="G120" s="11">
        <v>2400</v>
      </c>
      <c r="H120" s="3"/>
      <c r="I120" t="str">
        <f t="shared" si="4"/>
        <v xml:space="preserve"> </v>
      </c>
      <c r="J120" s="11" t="str">
        <f t="shared" si="5"/>
        <v xml:space="preserve"> </v>
      </c>
    </row>
    <row r="121" spans="1:10" outlineLevel="1" x14ac:dyDescent="0.2">
      <c r="A121" s="2"/>
      <c r="B121" s="5" t="s">
        <v>39</v>
      </c>
      <c r="C121" s="5" t="s">
        <v>13</v>
      </c>
      <c r="D121" s="5" t="s">
        <v>203</v>
      </c>
      <c r="E121" s="5" t="s">
        <v>470</v>
      </c>
      <c r="F121" s="5" t="s">
        <v>201</v>
      </c>
      <c r="G121" s="11">
        <v>500</v>
      </c>
      <c r="H121" s="3"/>
      <c r="I121" t="str">
        <f t="shared" si="4"/>
        <v xml:space="preserve"> </v>
      </c>
      <c r="J121" s="11" t="str">
        <f t="shared" si="5"/>
        <v xml:space="preserve"> </v>
      </c>
    </row>
    <row r="122" spans="1:10" x14ac:dyDescent="0.2">
      <c r="A122" s="27" t="s">
        <v>14</v>
      </c>
      <c r="B122" s="27"/>
      <c r="C122" s="2" t="s">
        <v>14</v>
      </c>
      <c r="D122" s="2" t="s">
        <v>0</v>
      </c>
      <c r="E122" s="2" t="s">
        <v>0</v>
      </c>
      <c r="F122" s="2" t="s">
        <v>0</v>
      </c>
      <c r="G122" s="10">
        <v>185236.71</v>
      </c>
      <c r="H122" s="1"/>
      <c r="I122" t="str">
        <f t="shared" si="4"/>
        <v>10033</v>
      </c>
      <c r="J122" s="11">
        <f t="shared" si="5"/>
        <v>185236.71</v>
      </c>
    </row>
    <row r="123" spans="1:10" outlineLevel="1" x14ac:dyDescent="0.2">
      <c r="A123" s="2"/>
      <c r="B123" s="5" t="s">
        <v>39</v>
      </c>
      <c r="C123" s="5" t="s">
        <v>14</v>
      </c>
      <c r="D123" s="5" t="s">
        <v>762</v>
      </c>
      <c r="E123" s="5" t="s">
        <v>780</v>
      </c>
      <c r="F123" s="5" t="s">
        <v>760</v>
      </c>
      <c r="G123" s="11">
        <v>0</v>
      </c>
      <c r="H123" s="3"/>
      <c r="I123" t="str">
        <f t="shared" si="4"/>
        <v xml:space="preserve"> </v>
      </c>
      <c r="J123" s="11" t="str">
        <f t="shared" si="5"/>
        <v xml:space="preserve"> </v>
      </c>
    </row>
    <row r="124" spans="1:10" outlineLevel="1" x14ac:dyDescent="0.2">
      <c r="A124" s="2"/>
      <c r="B124" s="5" t="s">
        <v>39</v>
      </c>
      <c r="C124" s="5" t="s">
        <v>14</v>
      </c>
      <c r="D124" s="5" t="s">
        <v>267</v>
      </c>
      <c r="E124" s="5" t="s">
        <v>469</v>
      </c>
      <c r="F124" s="5" t="s">
        <v>265</v>
      </c>
      <c r="G124" s="11">
        <v>0</v>
      </c>
      <c r="H124" s="3"/>
      <c r="I124" t="str">
        <f t="shared" si="4"/>
        <v xml:space="preserve"> </v>
      </c>
      <c r="J124" s="11" t="str">
        <f t="shared" si="5"/>
        <v xml:space="preserve"> </v>
      </c>
    </row>
    <row r="125" spans="1:10" outlineLevel="1" x14ac:dyDescent="0.2">
      <c r="A125" s="2"/>
      <c r="B125" s="5" t="s">
        <v>39</v>
      </c>
      <c r="C125" s="5" t="s">
        <v>14</v>
      </c>
      <c r="D125" s="5" t="s">
        <v>195</v>
      </c>
      <c r="E125" s="5" t="s">
        <v>468</v>
      </c>
      <c r="F125" s="5" t="s">
        <v>193</v>
      </c>
      <c r="G125" s="11">
        <v>0</v>
      </c>
      <c r="H125" s="3"/>
      <c r="I125" t="str">
        <f t="shared" si="4"/>
        <v xml:space="preserve"> </v>
      </c>
      <c r="J125" s="11" t="str">
        <f t="shared" si="5"/>
        <v xml:space="preserve"> </v>
      </c>
    </row>
    <row r="126" spans="1:10" outlineLevel="1" x14ac:dyDescent="0.2">
      <c r="A126" s="2"/>
      <c r="B126" s="5" t="s">
        <v>39</v>
      </c>
      <c r="C126" s="5" t="s">
        <v>14</v>
      </c>
      <c r="D126" s="5" t="s">
        <v>314</v>
      </c>
      <c r="E126" s="5" t="s">
        <v>467</v>
      </c>
      <c r="F126" s="5" t="s">
        <v>312</v>
      </c>
      <c r="G126" s="11">
        <v>0</v>
      </c>
      <c r="H126" s="3"/>
      <c r="I126" t="str">
        <f t="shared" si="4"/>
        <v xml:space="preserve"> </v>
      </c>
      <c r="J126" s="11" t="str">
        <f t="shared" si="5"/>
        <v xml:space="preserve"> </v>
      </c>
    </row>
    <row r="127" spans="1:10" outlineLevel="1" x14ac:dyDescent="0.2">
      <c r="A127" s="2"/>
      <c r="B127" s="5" t="s">
        <v>39</v>
      </c>
      <c r="C127" s="5" t="s">
        <v>14</v>
      </c>
      <c r="D127" s="5" t="s">
        <v>308</v>
      </c>
      <c r="E127" s="5" t="s">
        <v>688</v>
      </c>
      <c r="F127" s="5" t="s">
        <v>306</v>
      </c>
      <c r="G127" s="11">
        <v>0</v>
      </c>
      <c r="H127" s="3"/>
      <c r="I127" t="str">
        <f t="shared" si="4"/>
        <v xml:space="preserve"> </v>
      </c>
      <c r="J127" s="11" t="str">
        <f t="shared" si="5"/>
        <v xml:space="preserve"> </v>
      </c>
    </row>
    <row r="128" spans="1:10" outlineLevel="1" x14ac:dyDescent="0.2">
      <c r="A128" s="2"/>
      <c r="B128" s="5" t="s">
        <v>39</v>
      </c>
      <c r="C128" s="5" t="s">
        <v>14</v>
      </c>
      <c r="D128" s="5" t="s">
        <v>224</v>
      </c>
      <c r="E128" s="5" t="s">
        <v>465</v>
      </c>
      <c r="F128" s="5" t="s">
        <v>222</v>
      </c>
      <c r="G128" s="11">
        <v>0</v>
      </c>
      <c r="H128" s="3"/>
      <c r="I128" t="str">
        <f t="shared" si="4"/>
        <v xml:space="preserve"> </v>
      </c>
      <c r="J128" s="11" t="str">
        <f t="shared" si="5"/>
        <v xml:space="preserve"> </v>
      </c>
    </row>
    <row r="129" spans="1:10" outlineLevel="1" x14ac:dyDescent="0.2">
      <c r="A129" s="2"/>
      <c r="B129" s="5" t="s">
        <v>39</v>
      </c>
      <c r="C129" s="5" t="s">
        <v>14</v>
      </c>
      <c r="D129" s="5" t="s">
        <v>304</v>
      </c>
      <c r="E129" s="5" t="s">
        <v>464</v>
      </c>
      <c r="F129" s="5" t="s">
        <v>302</v>
      </c>
      <c r="G129" s="11">
        <v>0</v>
      </c>
      <c r="H129" s="3"/>
      <c r="I129" t="str">
        <f t="shared" si="4"/>
        <v xml:space="preserve"> </v>
      </c>
      <c r="J129" s="11" t="str">
        <f t="shared" si="5"/>
        <v xml:space="preserve"> </v>
      </c>
    </row>
    <row r="130" spans="1:10" outlineLevel="1" x14ac:dyDescent="0.2">
      <c r="A130" s="2"/>
      <c r="B130" s="5" t="s">
        <v>39</v>
      </c>
      <c r="C130" s="5" t="s">
        <v>14</v>
      </c>
      <c r="D130" s="5" t="s">
        <v>254</v>
      </c>
      <c r="E130" s="5" t="s">
        <v>463</v>
      </c>
      <c r="F130" s="5" t="s">
        <v>252</v>
      </c>
      <c r="G130" s="11">
        <v>37956.68</v>
      </c>
      <c r="H130" s="3"/>
      <c r="I130" t="str">
        <f t="shared" si="4"/>
        <v xml:space="preserve"> </v>
      </c>
      <c r="J130" s="11" t="str">
        <f t="shared" si="5"/>
        <v xml:space="preserve"> </v>
      </c>
    </row>
    <row r="131" spans="1:10" outlineLevel="1" x14ac:dyDescent="0.2">
      <c r="A131" s="2"/>
      <c r="B131" s="5" t="s">
        <v>39</v>
      </c>
      <c r="C131" s="5" t="s">
        <v>14</v>
      </c>
      <c r="D131" s="5" t="s">
        <v>221</v>
      </c>
      <c r="E131" s="5" t="s">
        <v>462</v>
      </c>
      <c r="F131" s="5" t="s">
        <v>219</v>
      </c>
      <c r="G131" s="11">
        <v>53563.93</v>
      </c>
      <c r="H131" s="3"/>
      <c r="I131" t="str">
        <f t="shared" si="4"/>
        <v xml:space="preserve"> </v>
      </c>
      <c r="J131" s="11" t="str">
        <f t="shared" si="5"/>
        <v xml:space="preserve"> </v>
      </c>
    </row>
    <row r="132" spans="1:10" outlineLevel="1" x14ac:dyDescent="0.2">
      <c r="A132" s="2"/>
      <c r="B132" s="5" t="s">
        <v>39</v>
      </c>
      <c r="C132" s="5" t="s">
        <v>14</v>
      </c>
      <c r="D132" s="5" t="s">
        <v>238</v>
      </c>
      <c r="E132" s="5" t="s">
        <v>461</v>
      </c>
      <c r="F132" s="5" t="s">
        <v>236</v>
      </c>
      <c r="G132" s="11">
        <v>4974.0600000000004</v>
      </c>
      <c r="H132" s="3"/>
      <c r="I132" t="str">
        <f t="shared" si="4"/>
        <v xml:space="preserve"> </v>
      </c>
      <c r="J132" s="11" t="str">
        <f t="shared" si="5"/>
        <v xml:space="preserve"> </v>
      </c>
    </row>
    <row r="133" spans="1:10" outlineLevel="1" x14ac:dyDescent="0.2">
      <c r="A133" s="2"/>
      <c r="B133" s="5" t="s">
        <v>39</v>
      </c>
      <c r="C133" s="5" t="s">
        <v>14</v>
      </c>
      <c r="D133" s="5" t="s">
        <v>300</v>
      </c>
      <c r="E133" s="5" t="s">
        <v>460</v>
      </c>
      <c r="F133" s="5" t="s">
        <v>298</v>
      </c>
      <c r="G133" s="11">
        <v>0</v>
      </c>
      <c r="H133" s="3"/>
      <c r="I133" t="str">
        <f t="shared" si="4"/>
        <v xml:space="preserve"> </v>
      </c>
      <c r="J133" s="11" t="str">
        <f t="shared" si="5"/>
        <v xml:space="preserve"> </v>
      </c>
    </row>
    <row r="134" spans="1:10" outlineLevel="1" x14ac:dyDescent="0.2">
      <c r="A134" s="2"/>
      <c r="B134" s="5" t="s">
        <v>39</v>
      </c>
      <c r="C134" s="5" t="s">
        <v>14</v>
      </c>
      <c r="D134" s="5" t="s">
        <v>297</v>
      </c>
      <c r="E134" s="5" t="s">
        <v>779</v>
      </c>
      <c r="F134" s="5" t="s">
        <v>295</v>
      </c>
      <c r="G134" s="11">
        <v>1404.42</v>
      </c>
      <c r="H134" s="3"/>
      <c r="I134" t="str">
        <f t="shared" si="4"/>
        <v xml:space="preserve"> </v>
      </c>
      <c r="J134" s="11" t="str">
        <f t="shared" si="5"/>
        <v xml:space="preserve"> </v>
      </c>
    </row>
    <row r="135" spans="1:10" outlineLevel="1" x14ac:dyDescent="0.2">
      <c r="A135" s="2"/>
      <c r="B135" s="5" t="s">
        <v>39</v>
      </c>
      <c r="C135" s="5" t="s">
        <v>14</v>
      </c>
      <c r="D135" s="5" t="s">
        <v>215</v>
      </c>
      <c r="E135" s="5" t="s">
        <v>454</v>
      </c>
      <c r="F135" s="5" t="s">
        <v>213</v>
      </c>
      <c r="G135" s="11">
        <v>5044.93</v>
      </c>
      <c r="H135" s="3"/>
      <c r="I135" t="str">
        <f t="shared" si="4"/>
        <v xml:space="preserve"> </v>
      </c>
      <c r="J135" s="11" t="str">
        <f t="shared" si="5"/>
        <v xml:space="preserve"> </v>
      </c>
    </row>
    <row r="136" spans="1:10" outlineLevel="1" x14ac:dyDescent="0.2">
      <c r="A136" s="2"/>
      <c r="B136" s="5" t="s">
        <v>39</v>
      </c>
      <c r="C136" s="5" t="s">
        <v>14</v>
      </c>
      <c r="D136" s="5" t="s">
        <v>608</v>
      </c>
      <c r="E136" s="5" t="s">
        <v>683</v>
      </c>
      <c r="F136" s="5" t="s">
        <v>606</v>
      </c>
      <c r="G136" s="11">
        <v>505.88</v>
      </c>
      <c r="H136" s="3"/>
      <c r="I136" t="str">
        <f t="shared" si="4"/>
        <v xml:space="preserve"> </v>
      </c>
      <c r="J136" s="11" t="str">
        <f t="shared" si="5"/>
        <v xml:space="preserve"> </v>
      </c>
    </row>
    <row r="137" spans="1:10" outlineLevel="1" x14ac:dyDescent="0.2">
      <c r="A137" s="2"/>
      <c r="B137" s="5" t="s">
        <v>39</v>
      </c>
      <c r="C137" s="5" t="s">
        <v>14</v>
      </c>
      <c r="D137" s="5" t="s">
        <v>209</v>
      </c>
      <c r="E137" s="5" t="s">
        <v>451</v>
      </c>
      <c r="F137" s="5" t="s">
        <v>207</v>
      </c>
      <c r="G137" s="11">
        <v>8740.43</v>
      </c>
      <c r="H137" s="3"/>
      <c r="I137" t="str">
        <f t="shared" si="4"/>
        <v xml:space="preserve"> </v>
      </c>
      <c r="J137" s="11" t="str">
        <f t="shared" si="5"/>
        <v xml:space="preserve"> </v>
      </c>
    </row>
    <row r="138" spans="1:10" outlineLevel="1" x14ac:dyDescent="0.2">
      <c r="A138" s="2"/>
      <c r="B138" s="5" t="s">
        <v>39</v>
      </c>
      <c r="C138" s="5" t="s">
        <v>14</v>
      </c>
      <c r="D138" s="5" t="s">
        <v>280</v>
      </c>
      <c r="E138" s="5" t="s">
        <v>450</v>
      </c>
      <c r="F138" s="5" t="s">
        <v>278</v>
      </c>
      <c r="G138" s="11">
        <v>2717</v>
      </c>
      <c r="H138" s="3"/>
      <c r="I138" t="str">
        <f t="shared" ref="I138:I201" si="6">IF(D138=$J$6,A138," ")</f>
        <v xml:space="preserve"> </v>
      </c>
      <c r="J138" s="11" t="str">
        <f t="shared" ref="J138:J201" si="7">IF(D138=$J$6,G138," ")</f>
        <v xml:space="preserve"> </v>
      </c>
    </row>
    <row r="139" spans="1:10" outlineLevel="1" x14ac:dyDescent="0.2">
      <c r="A139" s="2"/>
      <c r="B139" s="5" t="s">
        <v>39</v>
      </c>
      <c r="C139" s="5" t="s">
        <v>14</v>
      </c>
      <c r="D139" s="5" t="s">
        <v>206</v>
      </c>
      <c r="E139" s="5" t="s">
        <v>682</v>
      </c>
      <c r="F139" s="5" t="s">
        <v>204</v>
      </c>
      <c r="G139" s="11">
        <v>34700</v>
      </c>
      <c r="H139" s="3"/>
      <c r="I139" t="str">
        <f t="shared" si="6"/>
        <v xml:space="preserve"> </v>
      </c>
      <c r="J139" s="11" t="str">
        <f t="shared" si="7"/>
        <v xml:space="preserve"> </v>
      </c>
    </row>
    <row r="140" spans="1:10" outlineLevel="1" x14ac:dyDescent="0.2">
      <c r="A140" s="2"/>
      <c r="B140" s="5" t="s">
        <v>39</v>
      </c>
      <c r="C140" s="5" t="s">
        <v>14</v>
      </c>
      <c r="D140" s="5" t="s">
        <v>203</v>
      </c>
      <c r="E140" s="5" t="s">
        <v>448</v>
      </c>
      <c r="F140" s="5" t="s">
        <v>201</v>
      </c>
      <c r="G140" s="11">
        <v>35629.379999999997</v>
      </c>
      <c r="H140" s="3"/>
      <c r="I140" t="str">
        <f t="shared" si="6"/>
        <v xml:space="preserve"> </v>
      </c>
      <c r="J140" s="11" t="str">
        <f t="shared" si="7"/>
        <v xml:space="preserve"> </v>
      </c>
    </row>
    <row r="141" spans="1:10" x14ac:dyDescent="0.2">
      <c r="A141" s="27" t="s">
        <v>145</v>
      </c>
      <c r="B141" s="27"/>
      <c r="C141" s="2" t="s">
        <v>145</v>
      </c>
      <c r="D141" s="2" t="s">
        <v>0</v>
      </c>
      <c r="E141" s="2" t="s">
        <v>0</v>
      </c>
      <c r="F141" s="2" t="s">
        <v>0</v>
      </c>
      <c r="G141" s="10">
        <v>45525.3</v>
      </c>
      <c r="H141" s="1"/>
      <c r="I141" t="str">
        <f t="shared" si="6"/>
        <v>10044</v>
      </c>
      <c r="J141" s="11">
        <f t="shared" si="7"/>
        <v>45525.3</v>
      </c>
    </row>
    <row r="142" spans="1:10" outlineLevel="1" x14ac:dyDescent="0.2">
      <c r="A142" s="2"/>
      <c r="B142" s="5" t="s">
        <v>39</v>
      </c>
      <c r="C142" s="5" t="s">
        <v>145</v>
      </c>
      <c r="D142" s="5" t="s">
        <v>195</v>
      </c>
      <c r="E142" s="5" t="s">
        <v>447</v>
      </c>
      <c r="F142" s="5" t="s">
        <v>193</v>
      </c>
      <c r="G142" s="11">
        <v>0</v>
      </c>
      <c r="H142" s="3"/>
      <c r="I142" t="str">
        <f t="shared" si="6"/>
        <v xml:space="preserve"> </v>
      </c>
      <c r="J142" s="11" t="str">
        <f t="shared" si="7"/>
        <v xml:space="preserve"> </v>
      </c>
    </row>
    <row r="143" spans="1:10" outlineLevel="1" x14ac:dyDescent="0.2">
      <c r="A143" s="2"/>
      <c r="B143" s="5" t="s">
        <v>39</v>
      </c>
      <c r="C143" s="5" t="s">
        <v>145</v>
      </c>
      <c r="D143" s="5" t="s">
        <v>314</v>
      </c>
      <c r="E143" s="5" t="s">
        <v>778</v>
      </c>
      <c r="F143" s="5" t="s">
        <v>312</v>
      </c>
      <c r="G143" s="11">
        <v>1066.5</v>
      </c>
      <c r="H143" s="3"/>
      <c r="I143" t="str">
        <f t="shared" si="6"/>
        <v xml:space="preserve"> </v>
      </c>
      <c r="J143" s="11" t="str">
        <f t="shared" si="7"/>
        <v xml:space="preserve"> </v>
      </c>
    </row>
    <row r="144" spans="1:10" outlineLevel="1" x14ac:dyDescent="0.2">
      <c r="A144" s="2"/>
      <c r="B144" s="5" t="s">
        <v>39</v>
      </c>
      <c r="C144" s="5" t="s">
        <v>145</v>
      </c>
      <c r="D144" s="5" t="s">
        <v>311</v>
      </c>
      <c r="E144" s="5" t="s">
        <v>446</v>
      </c>
      <c r="F144" s="5" t="s">
        <v>309</v>
      </c>
      <c r="G144" s="11">
        <v>0</v>
      </c>
      <c r="H144" s="3"/>
      <c r="I144" t="str">
        <f t="shared" si="6"/>
        <v xml:space="preserve"> </v>
      </c>
      <c r="J144" s="11" t="str">
        <f t="shared" si="7"/>
        <v xml:space="preserve"> </v>
      </c>
    </row>
    <row r="145" spans="1:10" outlineLevel="1" x14ac:dyDescent="0.2">
      <c r="A145" s="2"/>
      <c r="B145" s="5" t="s">
        <v>39</v>
      </c>
      <c r="C145" s="5" t="s">
        <v>145</v>
      </c>
      <c r="D145" s="5" t="s">
        <v>308</v>
      </c>
      <c r="E145" s="5" t="s">
        <v>777</v>
      </c>
      <c r="F145" s="5" t="s">
        <v>306</v>
      </c>
      <c r="G145" s="11">
        <v>0</v>
      </c>
      <c r="H145" s="3"/>
      <c r="I145" t="str">
        <f t="shared" si="6"/>
        <v xml:space="preserve"> </v>
      </c>
      <c r="J145" s="11" t="str">
        <f t="shared" si="7"/>
        <v xml:space="preserve"> </v>
      </c>
    </row>
    <row r="146" spans="1:10" outlineLevel="1" x14ac:dyDescent="0.2">
      <c r="A146" s="2"/>
      <c r="B146" s="5" t="s">
        <v>39</v>
      </c>
      <c r="C146" s="5" t="s">
        <v>145</v>
      </c>
      <c r="D146" s="5" t="s">
        <v>224</v>
      </c>
      <c r="E146" s="5" t="s">
        <v>445</v>
      </c>
      <c r="F146" s="5" t="s">
        <v>222</v>
      </c>
      <c r="G146" s="11">
        <v>0</v>
      </c>
      <c r="H146" s="3"/>
      <c r="I146" t="str">
        <f t="shared" si="6"/>
        <v xml:space="preserve"> </v>
      </c>
      <c r="J146" s="11" t="str">
        <f t="shared" si="7"/>
        <v xml:space="preserve"> </v>
      </c>
    </row>
    <row r="147" spans="1:10" outlineLevel="1" x14ac:dyDescent="0.2">
      <c r="A147" s="2"/>
      <c r="B147" s="5" t="s">
        <v>39</v>
      </c>
      <c r="C147" s="5" t="s">
        <v>145</v>
      </c>
      <c r="D147" s="5" t="s">
        <v>304</v>
      </c>
      <c r="E147" s="5" t="s">
        <v>444</v>
      </c>
      <c r="F147" s="5" t="s">
        <v>302</v>
      </c>
      <c r="G147" s="11">
        <v>0</v>
      </c>
      <c r="H147" s="3"/>
      <c r="I147" t="str">
        <f t="shared" si="6"/>
        <v xml:space="preserve"> </v>
      </c>
      <c r="J147" s="11" t="str">
        <f t="shared" si="7"/>
        <v xml:space="preserve"> </v>
      </c>
    </row>
    <row r="148" spans="1:10" outlineLevel="1" x14ac:dyDescent="0.2">
      <c r="A148" s="2"/>
      <c r="B148" s="5" t="s">
        <v>39</v>
      </c>
      <c r="C148" s="5" t="s">
        <v>145</v>
      </c>
      <c r="D148" s="5" t="s">
        <v>254</v>
      </c>
      <c r="E148" s="5" t="s">
        <v>443</v>
      </c>
      <c r="F148" s="5" t="s">
        <v>252</v>
      </c>
      <c r="G148" s="11">
        <v>21433.759999999998</v>
      </c>
      <c r="H148" s="3"/>
      <c r="I148" t="str">
        <f t="shared" si="6"/>
        <v xml:space="preserve"> </v>
      </c>
      <c r="J148" s="11" t="str">
        <f t="shared" si="7"/>
        <v xml:space="preserve"> </v>
      </c>
    </row>
    <row r="149" spans="1:10" outlineLevel="1" x14ac:dyDescent="0.2">
      <c r="A149" s="2"/>
      <c r="B149" s="5" t="s">
        <v>39</v>
      </c>
      <c r="C149" s="5" t="s">
        <v>145</v>
      </c>
      <c r="D149" s="5" t="s">
        <v>221</v>
      </c>
      <c r="E149" s="5" t="s">
        <v>442</v>
      </c>
      <c r="F149" s="5" t="s">
        <v>219</v>
      </c>
      <c r="G149" s="11">
        <v>12991.95</v>
      </c>
      <c r="H149" s="3"/>
      <c r="I149" t="str">
        <f t="shared" si="6"/>
        <v xml:space="preserve"> </v>
      </c>
      <c r="J149" s="11" t="str">
        <f t="shared" si="7"/>
        <v xml:space="preserve"> </v>
      </c>
    </row>
    <row r="150" spans="1:10" outlineLevel="1" x14ac:dyDescent="0.2">
      <c r="A150" s="2"/>
      <c r="B150" s="5" t="s">
        <v>39</v>
      </c>
      <c r="C150" s="5" t="s">
        <v>145</v>
      </c>
      <c r="D150" s="5" t="s">
        <v>238</v>
      </c>
      <c r="E150" s="5" t="s">
        <v>441</v>
      </c>
      <c r="F150" s="5" t="s">
        <v>236</v>
      </c>
      <c r="G150" s="11">
        <v>1318.42</v>
      </c>
      <c r="H150" s="3"/>
      <c r="I150" t="str">
        <f t="shared" si="6"/>
        <v xml:space="preserve"> </v>
      </c>
      <c r="J150" s="11" t="str">
        <f t="shared" si="7"/>
        <v xml:space="preserve"> </v>
      </c>
    </row>
    <row r="151" spans="1:10" outlineLevel="1" x14ac:dyDescent="0.2">
      <c r="A151" s="2"/>
      <c r="B151" s="5" t="s">
        <v>39</v>
      </c>
      <c r="C151" s="5" t="s">
        <v>145</v>
      </c>
      <c r="D151" s="5" t="s">
        <v>297</v>
      </c>
      <c r="E151" s="5" t="s">
        <v>776</v>
      </c>
      <c r="F151" s="5" t="s">
        <v>295</v>
      </c>
      <c r="G151" s="11">
        <v>1404.41</v>
      </c>
      <c r="H151" s="3"/>
      <c r="I151" t="str">
        <f t="shared" si="6"/>
        <v xml:space="preserve"> </v>
      </c>
      <c r="J151" s="11" t="str">
        <f t="shared" si="7"/>
        <v xml:space="preserve"> </v>
      </c>
    </row>
    <row r="152" spans="1:10" outlineLevel="1" x14ac:dyDescent="0.2">
      <c r="A152" s="2"/>
      <c r="B152" s="5" t="s">
        <v>39</v>
      </c>
      <c r="C152" s="5" t="s">
        <v>145</v>
      </c>
      <c r="D152" s="5" t="s">
        <v>218</v>
      </c>
      <c r="E152" s="5" t="s">
        <v>437</v>
      </c>
      <c r="F152" s="5" t="s">
        <v>216</v>
      </c>
      <c r="G152" s="11">
        <v>0</v>
      </c>
      <c r="H152" s="3"/>
      <c r="I152" t="str">
        <f t="shared" si="6"/>
        <v xml:space="preserve"> </v>
      </c>
      <c r="J152" s="11" t="str">
        <f t="shared" si="7"/>
        <v xml:space="preserve"> </v>
      </c>
    </row>
    <row r="153" spans="1:10" outlineLevel="1" x14ac:dyDescent="0.2">
      <c r="A153" s="2"/>
      <c r="B153" s="5" t="s">
        <v>39</v>
      </c>
      <c r="C153" s="5" t="s">
        <v>145</v>
      </c>
      <c r="D153" s="5" t="s">
        <v>229</v>
      </c>
      <c r="E153" s="5" t="s">
        <v>436</v>
      </c>
      <c r="F153" s="5" t="s">
        <v>227</v>
      </c>
      <c r="G153" s="11">
        <v>194</v>
      </c>
      <c r="H153" s="3"/>
      <c r="I153" t="str">
        <f t="shared" si="6"/>
        <v xml:space="preserve"> </v>
      </c>
      <c r="J153" s="11" t="str">
        <f t="shared" si="7"/>
        <v xml:space="preserve"> </v>
      </c>
    </row>
    <row r="154" spans="1:10" outlineLevel="1" x14ac:dyDescent="0.2">
      <c r="A154" s="2"/>
      <c r="B154" s="5" t="s">
        <v>39</v>
      </c>
      <c r="C154" s="5" t="s">
        <v>145</v>
      </c>
      <c r="D154" s="5" t="s">
        <v>215</v>
      </c>
      <c r="E154" s="5" t="s">
        <v>429</v>
      </c>
      <c r="F154" s="5" t="s">
        <v>213</v>
      </c>
      <c r="G154" s="11">
        <v>517.08000000000004</v>
      </c>
      <c r="H154" s="3"/>
      <c r="I154" t="str">
        <f t="shared" si="6"/>
        <v xml:space="preserve"> </v>
      </c>
      <c r="J154" s="11" t="str">
        <f t="shared" si="7"/>
        <v xml:space="preserve"> </v>
      </c>
    </row>
    <row r="155" spans="1:10" outlineLevel="1" x14ac:dyDescent="0.2">
      <c r="A155" s="2"/>
      <c r="B155" s="5" t="s">
        <v>39</v>
      </c>
      <c r="C155" s="5" t="s">
        <v>145</v>
      </c>
      <c r="D155" s="5" t="s">
        <v>212</v>
      </c>
      <c r="E155" s="5" t="s">
        <v>428</v>
      </c>
      <c r="F155" s="5" t="s">
        <v>210</v>
      </c>
      <c r="G155" s="11">
        <v>299.18</v>
      </c>
      <c r="H155" s="3"/>
      <c r="I155" t="str">
        <f t="shared" si="6"/>
        <v xml:space="preserve"> </v>
      </c>
      <c r="J155" s="11" t="str">
        <f t="shared" si="7"/>
        <v xml:space="preserve"> </v>
      </c>
    </row>
    <row r="156" spans="1:10" outlineLevel="1" x14ac:dyDescent="0.2">
      <c r="A156" s="2"/>
      <c r="B156" s="5" t="s">
        <v>39</v>
      </c>
      <c r="C156" s="5" t="s">
        <v>145</v>
      </c>
      <c r="D156" s="5" t="s">
        <v>206</v>
      </c>
      <c r="E156" s="5" t="s">
        <v>679</v>
      </c>
      <c r="F156" s="5" t="s">
        <v>204</v>
      </c>
      <c r="G156" s="11">
        <v>6300</v>
      </c>
      <c r="H156" s="3"/>
      <c r="I156" t="str">
        <f t="shared" si="6"/>
        <v xml:space="preserve"> </v>
      </c>
      <c r="J156" s="11" t="str">
        <f t="shared" si="7"/>
        <v xml:space="preserve"> </v>
      </c>
    </row>
    <row r="157" spans="1:10" x14ac:dyDescent="0.2">
      <c r="A157" s="27" t="s">
        <v>15</v>
      </c>
      <c r="B157" s="27"/>
      <c r="C157" s="2" t="s">
        <v>15</v>
      </c>
      <c r="D157" s="2" t="s">
        <v>0</v>
      </c>
      <c r="E157" s="2" t="s">
        <v>0</v>
      </c>
      <c r="F157" s="2" t="s">
        <v>0</v>
      </c>
      <c r="G157" s="10">
        <v>12431.37</v>
      </c>
      <c r="H157" s="1"/>
      <c r="I157" t="str">
        <f t="shared" si="6"/>
        <v>10048</v>
      </c>
      <c r="J157" s="11">
        <f t="shared" si="7"/>
        <v>12431.37</v>
      </c>
    </row>
    <row r="158" spans="1:10" outlineLevel="1" x14ac:dyDescent="0.2">
      <c r="A158" s="2"/>
      <c r="B158" s="5" t="s">
        <v>39</v>
      </c>
      <c r="C158" s="5" t="s">
        <v>15</v>
      </c>
      <c r="D158" s="5" t="s">
        <v>195</v>
      </c>
      <c r="E158" s="5" t="s">
        <v>420</v>
      </c>
      <c r="F158" s="5" t="s">
        <v>193</v>
      </c>
      <c r="G158" s="11">
        <v>0</v>
      </c>
      <c r="H158" s="3"/>
      <c r="I158" t="str">
        <f t="shared" si="6"/>
        <v xml:space="preserve"> </v>
      </c>
      <c r="J158" s="11" t="str">
        <f t="shared" si="7"/>
        <v xml:space="preserve"> </v>
      </c>
    </row>
    <row r="159" spans="1:10" outlineLevel="1" x14ac:dyDescent="0.2">
      <c r="A159" s="2"/>
      <c r="B159" s="5" t="s">
        <v>39</v>
      </c>
      <c r="C159" s="5" t="s">
        <v>15</v>
      </c>
      <c r="D159" s="5" t="s">
        <v>249</v>
      </c>
      <c r="E159" s="5" t="s">
        <v>775</v>
      </c>
      <c r="F159" s="5" t="s">
        <v>247</v>
      </c>
      <c r="G159" s="11">
        <v>0</v>
      </c>
      <c r="H159" s="3"/>
      <c r="I159" t="str">
        <f t="shared" si="6"/>
        <v xml:space="preserve"> </v>
      </c>
      <c r="J159" s="11" t="str">
        <f t="shared" si="7"/>
        <v xml:space="preserve"> </v>
      </c>
    </row>
    <row r="160" spans="1:10" outlineLevel="1" x14ac:dyDescent="0.2">
      <c r="A160" s="2"/>
      <c r="B160" s="5" t="s">
        <v>39</v>
      </c>
      <c r="C160" s="5" t="s">
        <v>15</v>
      </c>
      <c r="D160" s="5" t="s">
        <v>229</v>
      </c>
      <c r="E160" s="5" t="s">
        <v>419</v>
      </c>
      <c r="F160" s="5" t="s">
        <v>227</v>
      </c>
      <c r="G160" s="11">
        <v>144.24</v>
      </c>
      <c r="H160" s="3"/>
      <c r="I160" t="str">
        <f t="shared" si="6"/>
        <v xml:space="preserve"> </v>
      </c>
      <c r="J160" s="11" t="str">
        <f t="shared" si="7"/>
        <v xml:space="preserve"> </v>
      </c>
    </row>
    <row r="161" spans="1:10" outlineLevel="1" x14ac:dyDescent="0.2">
      <c r="A161" s="2"/>
      <c r="B161" s="5" t="s">
        <v>39</v>
      </c>
      <c r="C161" s="5" t="s">
        <v>15</v>
      </c>
      <c r="D161" s="5" t="s">
        <v>215</v>
      </c>
      <c r="E161" s="5" t="s">
        <v>415</v>
      </c>
      <c r="F161" s="5" t="s">
        <v>213</v>
      </c>
      <c r="G161" s="11">
        <v>10089.879999999999</v>
      </c>
      <c r="H161" s="3"/>
      <c r="I161" t="str">
        <f t="shared" si="6"/>
        <v xml:space="preserve"> </v>
      </c>
      <c r="J161" s="11" t="str">
        <f t="shared" si="7"/>
        <v xml:space="preserve"> </v>
      </c>
    </row>
    <row r="162" spans="1:10" outlineLevel="1" x14ac:dyDescent="0.2">
      <c r="A162" s="2"/>
      <c r="B162" s="5" t="s">
        <v>39</v>
      </c>
      <c r="C162" s="5" t="s">
        <v>15</v>
      </c>
      <c r="D162" s="5" t="s">
        <v>212</v>
      </c>
      <c r="E162" s="5" t="s">
        <v>414</v>
      </c>
      <c r="F162" s="5" t="s">
        <v>210</v>
      </c>
      <c r="G162" s="11">
        <v>85.48</v>
      </c>
      <c r="H162" s="3"/>
      <c r="I162" t="str">
        <f t="shared" si="6"/>
        <v xml:space="preserve"> </v>
      </c>
      <c r="J162" s="11" t="str">
        <f t="shared" si="7"/>
        <v xml:space="preserve"> </v>
      </c>
    </row>
    <row r="163" spans="1:10" outlineLevel="1" x14ac:dyDescent="0.2">
      <c r="A163" s="2"/>
      <c r="B163" s="5" t="s">
        <v>39</v>
      </c>
      <c r="C163" s="5" t="s">
        <v>15</v>
      </c>
      <c r="D163" s="5" t="s">
        <v>608</v>
      </c>
      <c r="E163" s="5" t="s">
        <v>676</v>
      </c>
      <c r="F163" s="5" t="s">
        <v>606</v>
      </c>
      <c r="G163" s="11">
        <v>1011.77</v>
      </c>
      <c r="H163" s="3"/>
      <c r="I163" t="str">
        <f t="shared" si="6"/>
        <v xml:space="preserve"> </v>
      </c>
      <c r="J163" s="11" t="str">
        <f t="shared" si="7"/>
        <v xml:space="preserve"> </v>
      </c>
    </row>
    <row r="164" spans="1:10" outlineLevel="1" x14ac:dyDescent="0.2">
      <c r="A164" s="2"/>
      <c r="B164" s="5" t="s">
        <v>39</v>
      </c>
      <c r="C164" s="5" t="s">
        <v>15</v>
      </c>
      <c r="D164" s="5" t="s">
        <v>206</v>
      </c>
      <c r="E164" s="5" t="s">
        <v>675</v>
      </c>
      <c r="F164" s="5" t="s">
        <v>204</v>
      </c>
      <c r="G164" s="11">
        <v>1100</v>
      </c>
      <c r="H164" s="3"/>
      <c r="I164" t="str">
        <f t="shared" si="6"/>
        <v xml:space="preserve"> </v>
      </c>
      <c r="J164" s="11" t="str">
        <f t="shared" si="7"/>
        <v xml:space="preserve"> </v>
      </c>
    </row>
    <row r="165" spans="1:10" x14ac:dyDescent="0.2">
      <c r="A165" s="27" t="s">
        <v>16</v>
      </c>
      <c r="B165" s="27"/>
      <c r="C165" s="2" t="s">
        <v>16</v>
      </c>
      <c r="D165" s="2" t="s">
        <v>0</v>
      </c>
      <c r="E165" s="2" t="s">
        <v>0</v>
      </c>
      <c r="F165" s="2" t="s">
        <v>0</v>
      </c>
      <c r="G165" s="10">
        <v>40375.35</v>
      </c>
      <c r="H165" s="1"/>
      <c r="I165" t="str">
        <f t="shared" si="6"/>
        <v>10049</v>
      </c>
      <c r="J165" s="11">
        <f t="shared" si="7"/>
        <v>40375.35</v>
      </c>
    </row>
    <row r="166" spans="1:10" outlineLevel="1" x14ac:dyDescent="0.2">
      <c r="A166" s="2"/>
      <c r="B166" s="5" t="s">
        <v>39</v>
      </c>
      <c r="C166" s="5" t="s">
        <v>16</v>
      </c>
      <c r="D166" s="5" t="s">
        <v>267</v>
      </c>
      <c r="E166" s="5" t="s">
        <v>774</v>
      </c>
      <c r="F166" s="5" t="s">
        <v>265</v>
      </c>
      <c r="G166" s="11">
        <v>0</v>
      </c>
      <c r="H166" s="3"/>
      <c r="I166" t="str">
        <f t="shared" si="6"/>
        <v xml:space="preserve"> </v>
      </c>
      <c r="J166" s="11" t="str">
        <f t="shared" si="7"/>
        <v xml:space="preserve"> </v>
      </c>
    </row>
    <row r="167" spans="1:10" outlineLevel="1" x14ac:dyDescent="0.2">
      <c r="A167" s="2"/>
      <c r="B167" s="5" t="s">
        <v>39</v>
      </c>
      <c r="C167" s="5" t="s">
        <v>16</v>
      </c>
      <c r="D167" s="5" t="s">
        <v>195</v>
      </c>
      <c r="E167" s="5" t="s">
        <v>412</v>
      </c>
      <c r="F167" s="5" t="s">
        <v>193</v>
      </c>
      <c r="G167" s="11">
        <v>0</v>
      </c>
      <c r="H167" s="3"/>
      <c r="I167" t="str">
        <f t="shared" si="6"/>
        <v xml:space="preserve"> </v>
      </c>
      <c r="J167" s="11" t="str">
        <f t="shared" si="7"/>
        <v xml:space="preserve"> </v>
      </c>
    </row>
    <row r="168" spans="1:10" outlineLevel="1" x14ac:dyDescent="0.2">
      <c r="A168" s="2"/>
      <c r="B168" s="5" t="s">
        <v>39</v>
      </c>
      <c r="C168" s="5" t="s">
        <v>16</v>
      </c>
      <c r="D168" s="5" t="s">
        <v>221</v>
      </c>
      <c r="E168" s="5" t="s">
        <v>411</v>
      </c>
      <c r="F168" s="5" t="s">
        <v>219</v>
      </c>
      <c r="G168" s="11">
        <v>15219.5</v>
      </c>
      <c r="H168" s="3"/>
      <c r="I168" t="str">
        <f t="shared" si="6"/>
        <v xml:space="preserve"> </v>
      </c>
      <c r="J168" s="11" t="str">
        <f t="shared" si="7"/>
        <v xml:space="preserve"> </v>
      </c>
    </row>
    <row r="169" spans="1:10" outlineLevel="1" x14ac:dyDescent="0.2">
      <c r="A169" s="2"/>
      <c r="B169" s="5" t="s">
        <v>39</v>
      </c>
      <c r="C169" s="5" t="s">
        <v>16</v>
      </c>
      <c r="D169" s="5" t="s">
        <v>238</v>
      </c>
      <c r="E169" s="5" t="s">
        <v>410</v>
      </c>
      <c r="F169" s="5" t="s">
        <v>236</v>
      </c>
      <c r="G169" s="11">
        <v>1284.77</v>
      </c>
      <c r="H169" s="3"/>
      <c r="I169" t="str">
        <f t="shared" si="6"/>
        <v xml:space="preserve"> </v>
      </c>
      <c r="J169" s="11" t="str">
        <f t="shared" si="7"/>
        <v xml:space="preserve"> </v>
      </c>
    </row>
    <row r="170" spans="1:10" outlineLevel="1" x14ac:dyDescent="0.2">
      <c r="A170" s="2"/>
      <c r="B170" s="5" t="s">
        <v>39</v>
      </c>
      <c r="C170" s="5" t="s">
        <v>16</v>
      </c>
      <c r="D170" s="5" t="s">
        <v>300</v>
      </c>
      <c r="E170" s="5" t="s">
        <v>773</v>
      </c>
      <c r="F170" s="5" t="s">
        <v>298</v>
      </c>
      <c r="G170" s="11">
        <v>734.34</v>
      </c>
      <c r="H170" s="3"/>
      <c r="I170" t="str">
        <f t="shared" si="6"/>
        <v xml:space="preserve"> </v>
      </c>
      <c r="J170" s="11" t="str">
        <f t="shared" si="7"/>
        <v xml:space="preserve"> </v>
      </c>
    </row>
    <row r="171" spans="1:10" outlineLevel="1" x14ac:dyDescent="0.2">
      <c r="A171" s="2"/>
      <c r="B171" s="5" t="s">
        <v>39</v>
      </c>
      <c r="C171" s="5" t="s">
        <v>16</v>
      </c>
      <c r="D171" s="5" t="s">
        <v>229</v>
      </c>
      <c r="E171" s="5" t="s">
        <v>409</v>
      </c>
      <c r="F171" s="5" t="s">
        <v>227</v>
      </c>
      <c r="G171" s="11">
        <v>144.24</v>
      </c>
      <c r="H171" s="3"/>
      <c r="I171" t="str">
        <f t="shared" si="6"/>
        <v xml:space="preserve"> </v>
      </c>
      <c r="J171" s="11" t="str">
        <f t="shared" si="7"/>
        <v xml:space="preserve"> </v>
      </c>
    </row>
    <row r="172" spans="1:10" outlineLevel="1" x14ac:dyDescent="0.2">
      <c r="A172" s="2"/>
      <c r="B172" s="5" t="s">
        <v>39</v>
      </c>
      <c r="C172" s="5" t="s">
        <v>16</v>
      </c>
      <c r="D172" s="5" t="s">
        <v>215</v>
      </c>
      <c r="E172" s="5" t="s">
        <v>408</v>
      </c>
      <c r="F172" s="5" t="s">
        <v>213</v>
      </c>
      <c r="G172" s="11">
        <v>10089.879999999999</v>
      </c>
      <c r="H172" s="3"/>
      <c r="I172" t="str">
        <f t="shared" si="6"/>
        <v xml:space="preserve"> </v>
      </c>
      <c r="J172" s="11" t="str">
        <f t="shared" si="7"/>
        <v xml:space="preserve"> </v>
      </c>
    </row>
    <row r="173" spans="1:10" outlineLevel="1" x14ac:dyDescent="0.2">
      <c r="A173" s="2"/>
      <c r="B173" s="5" t="s">
        <v>39</v>
      </c>
      <c r="C173" s="5" t="s">
        <v>16</v>
      </c>
      <c r="D173" s="5" t="s">
        <v>212</v>
      </c>
      <c r="E173" s="5" t="s">
        <v>407</v>
      </c>
      <c r="F173" s="5" t="s">
        <v>210</v>
      </c>
      <c r="G173" s="11">
        <v>85.48</v>
      </c>
      <c r="H173" s="3"/>
      <c r="I173" t="str">
        <f t="shared" si="6"/>
        <v xml:space="preserve"> </v>
      </c>
      <c r="J173" s="11" t="str">
        <f t="shared" si="7"/>
        <v xml:space="preserve"> </v>
      </c>
    </row>
    <row r="174" spans="1:10" outlineLevel="1" x14ac:dyDescent="0.2">
      <c r="A174" s="2"/>
      <c r="B174" s="5" t="s">
        <v>39</v>
      </c>
      <c r="C174" s="5" t="s">
        <v>16</v>
      </c>
      <c r="D174" s="5" t="s">
        <v>608</v>
      </c>
      <c r="E174" s="5" t="s">
        <v>672</v>
      </c>
      <c r="F174" s="5" t="s">
        <v>606</v>
      </c>
      <c r="G174" s="11">
        <v>1011.77</v>
      </c>
      <c r="H174" s="3"/>
      <c r="I174" t="str">
        <f t="shared" si="6"/>
        <v xml:space="preserve"> </v>
      </c>
      <c r="J174" s="11" t="str">
        <f t="shared" si="7"/>
        <v xml:space="preserve"> </v>
      </c>
    </row>
    <row r="175" spans="1:10" outlineLevel="1" x14ac:dyDescent="0.2">
      <c r="A175" s="2"/>
      <c r="B175" s="5" t="s">
        <v>39</v>
      </c>
      <c r="C175" s="5" t="s">
        <v>16</v>
      </c>
      <c r="D175" s="5" t="s">
        <v>209</v>
      </c>
      <c r="E175" s="5" t="s">
        <v>406</v>
      </c>
      <c r="F175" s="5" t="s">
        <v>207</v>
      </c>
      <c r="G175" s="11">
        <v>3930.37</v>
      </c>
      <c r="H175" s="3"/>
      <c r="I175" t="str">
        <f t="shared" si="6"/>
        <v xml:space="preserve"> </v>
      </c>
      <c r="J175" s="11" t="str">
        <f t="shared" si="7"/>
        <v xml:space="preserve"> </v>
      </c>
    </row>
    <row r="176" spans="1:10" outlineLevel="1" x14ac:dyDescent="0.2">
      <c r="A176" s="2"/>
      <c r="B176" s="5" t="s">
        <v>39</v>
      </c>
      <c r="C176" s="5" t="s">
        <v>16</v>
      </c>
      <c r="D176" s="5" t="s">
        <v>206</v>
      </c>
      <c r="E176" s="5" t="s">
        <v>671</v>
      </c>
      <c r="F176" s="5" t="s">
        <v>204</v>
      </c>
      <c r="G176" s="11">
        <v>4000</v>
      </c>
      <c r="H176" s="3"/>
      <c r="I176" t="str">
        <f t="shared" si="6"/>
        <v xml:space="preserve"> </v>
      </c>
      <c r="J176" s="11" t="str">
        <f t="shared" si="7"/>
        <v xml:space="preserve"> </v>
      </c>
    </row>
    <row r="177" spans="1:10" outlineLevel="1" x14ac:dyDescent="0.2">
      <c r="A177" s="2"/>
      <c r="B177" s="5" t="s">
        <v>39</v>
      </c>
      <c r="C177" s="5" t="s">
        <v>16</v>
      </c>
      <c r="D177" s="5" t="s">
        <v>203</v>
      </c>
      <c r="E177" s="5" t="s">
        <v>404</v>
      </c>
      <c r="F177" s="5" t="s">
        <v>201</v>
      </c>
      <c r="G177" s="11">
        <v>3875</v>
      </c>
      <c r="H177" s="3"/>
      <c r="I177" t="str">
        <f t="shared" si="6"/>
        <v xml:space="preserve"> </v>
      </c>
      <c r="J177" s="11" t="str">
        <f t="shared" si="7"/>
        <v xml:space="preserve"> </v>
      </c>
    </row>
    <row r="178" spans="1:10" x14ac:dyDescent="0.2">
      <c r="A178" s="27" t="s">
        <v>17</v>
      </c>
      <c r="B178" s="27"/>
      <c r="C178" s="2" t="s">
        <v>17</v>
      </c>
      <c r="D178" s="2" t="s">
        <v>0</v>
      </c>
      <c r="E178" s="2" t="s">
        <v>0</v>
      </c>
      <c r="F178" s="2" t="s">
        <v>0</v>
      </c>
      <c r="G178" s="10">
        <v>17463.59</v>
      </c>
      <c r="H178" s="1"/>
      <c r="I178" t="str">
        <f t="shared" si="6"/>
        <v>10053</v>
      </c>
      <c r="J178" s="11">
        <f t="shared" si="7"/>
        <v>17463.59</v>
      </c>
    </row>
    <row r="179" spans="1:10" outlineLevel="1" x14ac:dyDescent="0.2">
      <c r="A179" s="2"/>
      <c r="B179" s="5" t="s">
        <v>39</v>
      </c>
      <c r="C179" s="5" t="s">
        <v>17</v>
      </c>
      <c r="D179" s="5" t="s">
        <v>221</v>
      </c>
      <c r="E179" s="5" t="s">
        <v>402</v>
      </c>
      <c r="F179" s="5" t="s">
        <v>219</v>
      </c>
      <c r="G179" s="11">
        <v>3493</v>
      </c>
      <c r="H179" s="3"/>
      <c r="I179" t="str">
        <f t="shared" si="6"/>
        <v xml:space="preserve"> </v>
      </c>
      <c r="J179" s="11" t="str">
        <f t="shared" si="7"/>
        <v xml:space="preserve"> </v>
      </c>
    </row>
    <row r="180" spans="1:10" outlineLevel="1" x14ac:dyDescent="0.2">
      <c r="A180" s="2"/>
      <c r="B180" s="5" t="s">
        <v>39</v>
      </c>
      <c r="C180" s="5" t="s">
        <v>17</v>
      </c>
      <c r="D180" s="5" t="s">
        <v>238</v>
      </c>
      <c r="E180" s="5" t="s">
        <v>401</v>
      </c>
      <c r="F180" s="5" t="s">
        <v>236</v>
      </c>
      <c r="G180" s="11">
        <v>656.33</v>
      </c>
      <c r="H180" s="3"/>
      <c r="I180" t="str">
        <f t="shared" si="6"/>
        <v xml:space="preserve"> </v>
      </c>
      <c r="J180" s="11" t="str">
        <f t="shared" si="7"/>
        <v xml:space="preserve"> </v>
      </c>
    </row>
    <row r="181" spans="1:10" outlineLevel="1" x14ac:dyDescent="0.2">
      <c r="A181" s="2"/>
      <c r="B181" s="5" t="s">
        <v>39</v>
      </c>
      <c r="C181" s="5" t="s">
        <v>17</v>
      </c>
      <c r="D181" s="5" t="s">
        <v>300</v>
      </c>
      <c r="E181" s="5" t="s">
        <v>772</v>
      </c>
      <c r="F181" s="5" t="s">
        <v>298</v>
      </c>
      <c r="G181" s="11">
        <v>734.33</v>
      </c>
      <c r="H181" s="3"/>
      <c r="I181" t="str">
        <f t="shared" si="6"/>
        <v xml:space="preserve"> </v>
      </c>
      <c r="J181" s="11" t="str">
        <f t="shared" si="7"/>
        <v xml:space="preserve"> </v>
      </c>
    </row>
    <row r="182" spans="1:10" outlineLevel="1" x14ac:dyDescent="0.2">
      <c r="A182" s="2"/>
      <c r="B182" s="5" t="s">
        <v>39</v>
      </c>
      <c r="C182" s="5" t="s">
        <v>17</v>
      </c>
      <c r="D182" s="5" t="s">
        <v>229</v>
      </c>
      <c r="E182" s="5" t="s">
        <v>400</v>
      </c>
      <c r="F182" s="5" t="s">
        <v>227</v>
      </c>
      <c r="G182" s="11">
        <v>144.24</v>
      </c>
      <c r="H182" s="3"/>
      <c r="I182" t="str">
        <f t="shared" si="6"/>
        <v xml:space="preserve"> </v>
      </c>
      <c r="J182" s="11" t="str">
        <f t="shared" si="7"/>
        <v xml:space="preserve"> </v>
      </c>
    </row>
    <row r="183" spans="1:10" outlineLevel="1" x14ac:dyDescent="0.2">
      <c r="A183" s="2"/>
      <c r="B183" s="5" t="s">
        <v>39</v>
      </c>
      <c r="C183" s="5" t="s">
        <v>17</v>
      </c>
      <c r="D183" s="5" t="s">
        <v>215</v>
      </c>
      <c r="E183" s="5" t="s">
        <v>399</v>
      </c>
      <c r="F183" s="5" t="s">
        <v>213</v>
      </c>
      <c r="G183" s="11">
        <v>5044.93</v>
      </c>
      <c r="H183" s="3"/>
      <c r="I183" t="str">
        <f t="shared" si="6"/>
        <v xml:space="preserve"> </v>
      </c>
      <c r="J183" s="11" t="str">
        <f t="shared" si="7"/>
        <v xml:space="preserve"> </v>
      </c>
    </row>
    <row r="184" spans="1:10" outlineLevel="1" x14ac:dyDescent="0.2">
      <c r="A184" s="2"/>
      <c r="B184" s="5" t="s">
        <v>39</v>
      </c>
      <c r="C184" s="5" t="s">
        <v>17</v>
      </c>
      <c r="D184" s="5" t="s">
        <v>212</v>
      </c>
      <c r="E184" s="5" t="s">
        <v>398</v>
      </c>
      <c r="F184" s="5" t="s">
        <v>210</v>
      </c>
      <c r="G184" s="11">
        <v>42.74</v>
      </c>
      <c r="H184" s="3"/>
      <c r="I184" t="str">
        <f t="shared" si="6"/>
        <v xml:space="preserve"> </v>
      </c>
      <c r="J184" s="11" t="str">
        <f t="shared" si="7"/>
        <v xml:space="preserve"> </v>
      </c>
    </row>
    <row r="185" spans="1:10" outlineLevel="1" x14ac:dyDescent="0.2">
      <c r="A185" s="2"/>
      <c r="B185" s="5" t="s">
        <v>39</v>
      </c>
      <c r="C185" s="5" t="s">
        <v>17</v>
      </c>
      <c r="D185" s="5" t="s">
        <v>608</v>
      </c>
      <c r="E185" s="5" t="s">
        <v>668</v>
      </c>
      <c r="F185" s="5" t="s">
        <v>606</v>
      </c>
      <c r="G185" s="11">
        <v>505.88</v>
      </c>
      <c r="H185" s="3"/>
      <c r="I185" t="str">
        <f t="shared" si="6"/>
        <v xml:space="preserve"> </v>
      </c>
      <c r="J185" s="11" t="str">
        <f t="shared" si="7"/>
        <v xml:space="preserve"> </v>
      </c>
    </row>
    <row r="186" spans="1:10" outlineLevel="1" x14ac:dyDescent="0.2">
      <c r="A186" s="2"/>
      <c r="B186" s="5" t="s">
        <v>39</v>
      </c>
      <c r="C186" s="5" t="s">
        <v>17</v>
      </c>
      <c r="D186" s="5" t="s">
        <v>209</v>
      </c>
      <c r="E186" s="5" t="s">
        <v>397</v>
      </c>
      <c r="F186" s="5" t="s">
        <v>207</v>
      </c>
      <c r="G186" s="11">
        <v>3930.37</v>
      </c>
      <c r="H186" s="3"/>
      <c r="I186" t="str">
        <f t="shared" si="6"/>
        <v xml:space="preserve"> </v>
      </c>
      <c r="J186" s="11" t="str">
        <f t="shared" si="7"/>
        <v xml:space="preserve"> </v>
      </c>
    </row>
    <row r="187" spans="1:10" outlineLevel="1" x14ac:dyDescent="0.2">
      <c r="A187" s="2"/>
      <c r="B187" s="5" t="s">
        <v>39</v>
      </c>
      <c r="C187" s="5" t="s">
        <v>17</v>
      </c>
      <c r="D187" s="5" t="s">
        <v>206</v>
      </c>
      <c r="E187" s="5" t="s">
        <v>667</v>
      </c>
      <c r="F187" s="5" t="s">
        <v>204</v>
      </c>
      <c r="G187" s="11">
        <v>1500</v>
      </c>
      <c r="H187" s="3"/>
      <c r="I187" t="str">
        <f t="shared" si="6"/>
        <v xml:space="preserve"> </v>
      </c>
      <c r="J187" s="11" t="str">
        <f t="shared" si="7"/>
        <v xml:space="preserve"> </v>
      </c>
    </row>
    <row r="188" spans="1:10" outlineLevel="1" x14ac:dyDescent="0.2">
      <c r="A188" s="2"/>
      <c r="B188" s="5" t="s">
        <v>39</v>
      </c>
      <c r="C188" s="5" t="s">
        <v>17</v>
      </c>
      <c r="D188" s="5" t="s">
        <v>203</v>
      </c>
      <c r="E188" s="5" t="s">
        <v>395</v>
      </c>
      <c r="F188" s="5" t="s">
        <v>201</v>
      </c>
      <c r="G188" s="11">
        <v>1411.77</v>
      </c>
      <c r="H188" s="3"/>
      <c r="I188" t="str">
        <f t="shared" si="6"/>
        <v xml:space="preserve"> </v>
      </c>
      <c r="J188" s="11" t="str">
        <f t="shared" si="7"/>
        <v xml:space="preserve"> </v>
      </c>
    </row>
    <row r="189" spans="1:10" x14ac:dyDescent="0.2">
      <c r="A189" s="27" t="s">
        <v>18</v>
      </c>
      <c r="B189" s="27"/>
      <c r="C189" s="2" t="s">
        <v>18</v>
      </c>
      <c r="D189" s="2" t="s">
        <v>0</v>
      </c>
      <c r="E189" s="2" t="s">
        <v>0</v>
      </c>
      <c r="F189" s="2" t="s">
        <v>0</v>
      </c>
      <c r="G189" s="10">
        <v>25501.79</v>
      </c>
      <c r="H189" s="1"/>
      <c r="I189" t="str">
        <f t="shared" si="6"/>
        <v>10058</v>
      </c>
      <c r="J189" s="11">
        <f t="shared" si="7"/>
        <v>25501.79</v>
      </c>
    </row>
    <row r="190" spans="1:10" outlineLevel="1" x14ac:dyDescent="0.2">
      <c r="A190" s="2"/>
      <c r="B190" s="5" t="s">
        <v>39</v>
      </c>
      <c r="C190" s="5" t="s">
        <v>18</v>
      </c>
      <c r="D190" s="5" t="s">
        <v>221</v>
      </c>
      <c r="E190" s="5" t="s">
        <v>391</v>
      </c>
      <c r="F190" s="5" t="s">
        <v>219</v>
      </c>
      <c r="G190" s="11">
        <v>5988</v>
      </c>
      <c r="H190" s="3"/>
      <c r="I190" t="str">
        <f t="shared" si="6"/>
        <v xml:space="preserve"> </v>
      </c>
      <c r="J190" s="11" t="str">
        <f t="shared" si="7"/>
        <v xml:space="preserve"> </v>
      </c>
    </row>
    <row r="191" spans="1:10" outlineLevel="1" x14ac:dyDescent="0.2">
      <c r="A191" s="2"/>
      <c r="B191" s="5" t="s">
        <v>39</v>
      </c>
      <c r="C191" s="5" t="s">
        <v>18</v>
      </c>
      <c r="D191" s="5" t="s">
        <v>238</v>
      </c>
      <c r="E191" s="5" t="s">
        <v>390</v>
      </c>
      <c r="F191" s="5" t="s">
        <v>236</v>
      </c>
      <c r="G191" s="11">
        <v>925.7</v>
      </c>
      <c r="H191" s="3"/>
      <c r="I191" t="str">
        <f t="shared" si="6"/>
        <v xml:space="preserve"> </v>
      </c>
      <c r="J191" s="11" t="str">
        <f t="shared" si="7"/>
        <v xml:space="preserve"> </v>
      </c>
    </row>
    <row r="192" spans="1:10" outlineLevel="1" x14ac:dyDescent="0.2">
      <c r="A192" s="2"/>
      <c r="B192" s="5" t="s">
        <v>39</v>
      </c>
      <c r="C192" s="5" t="s">
        <v>18</v>
      </c>
      <c r="D192" s="5" t="s">
        <v>300</v>
      </c>
      <c r="E192" s="5" t="s">
        <v>771</v>
      </c>
      <c r="F192" s="5" t="s">
        <v>298</v>
      </c>
      <c r="G192" s="11">
        <v>734.33</v>
      </c>
      <c r="H192" s="3"/>
      <c r="I192" t="str">
        <f t="shared" si="6"/>
        <v xml:space="preserve"> </v>
      </c>
      <c r="J192" s="11" t="str">
        <f t="shared" si="7"/>
        <v xml:space="preserve"> </v>
      </c>
    </row>
    <row r="193" spans="1:10" outlineLevel="1" x14ac:dyDescent="0.2">
      <c r="A193" s="2"/>
      <c r="B193" s="5" t="s">
        <v>39</v>
      </c>
      <c r="C193" s="5" t="s">
        <v>18</v>
      </c>
      <c r="D193" s="5" t="s">
        <v>229</v>
      </c>
      <c r="E193" s="5" t="s">
        <v>389</v>
      </c>
      <c r="F193" s="5" t="s">
        <v>227</v>
      </c>
      <c r="G193" s="11">
        <v>144.24</v>
      </c>
      <c r="H193" s="3"/>
      <c r="I193" t="str">
        <f t="shared" si="6"/>
        <v xml:space="preserve"> </v>
      </c>
      <c r="J193" s="11" t="str">
        <f t="shared" si="7"/>
        <v xml:space="preserve"> </v>
      </c>
    </row>
    <row r="194" spans="1:10" outlineLevel="1" x14ac:dyDescent="0.2">
      <c r="A194" s="2"/>
      <c r="B194" s="5" t="s">
        <v>39</v>
      </c>
      <c r="C194" s="5" t="s">
        <v>18</v>
      </c>
      <c r="D194" s="5" t="s">
        <v>215</v>
      </c>
      <c r="E194" s="5" t="s">
        <v>388</v>
      </c>
      <c r="F194" s="5" t="s">
        <v>213</v>
      </c>
      <c r="G194" s="11">
        <v>5044.93</v>
      </c>
      <c r="H194" s="3"/>
      <c r="I194" t="str">
        <f t="shared" si="6"/>
        <v xml:space="preserve"> </v>
      </c>
      <c r="J194" s="11" t="str">
        <f t="shared" si="7"/>
        <v xml:space="preserve"> </v>
      </c>
    </row>
    <row r="195" spans="1:10" outlineLevel="1" x14ac:dyDescent="0.2">
      <c r="A195" s="2"/>
      <c r="B195" s="5" t="s">
        <v>39</v>
      </c>
      <c r="C195" s="5" t="s">
        <v>18</v>
      </c>
      <c r="D195" s="5" t="s">
        <v>212</v>
      </c>
      <c r="E195" s="5" t="s">
        <v>387</v>
      </c>
      <c r="F195" s="5" t="s">
        <v>210</v>
      </c>
      <c r="G195" s="11">
        <v>85.48</v>
      </c>
      <c r="H195" s="3"/>
      <c r="I195" t="str">
        <f t="shared" si="6"/>
        <v xml:space="preserve"> </v>
      </c>
      <c r="J195" s="11" t="str">
        <f t="shared" si="7"/>
        <v xml:space="preserve"> </v>
      </c>
    </row>
    <row r="196" spans="1:10" outlineLevel="1" x14ac:dyDescent="0.2">
      <c r="A196" s="2"/>
      <c r="B196" s="5" t="s">
        <v>39</v>
      </c>
      <c r="C196" s="5" t="s">
        <v>18</v>
      </c>
      <c r="D196" s="5" t="s">
        <v>608</v>
      </c>
      <c r="E196" s="5" t="s">
        <v>665</v>
      </c>
      <c r="F196" s="5" t="s">
        <v>606</v>
      </c>
      <c r="G196" s="11">
        <v>505.88</v>
      </c>
      <c r="H196" s="3"/>
      <c r="I196" t="str">
        <f t="shared" si="6"/>
        <v xml:space="preserve"> </v>
      </c>
      <c r="J196" s="11" t="str">
        <f t="shared" si="7"/>
        <v xml:space="preserve"> </v>
      </c>
    </row>
    <row r="197" spans="1:10" outlineLevel="1" x14ac:dyDescent="0.2">
      <c r="A197" s="2"/>
      <c r="B197" s="5" t="s">
        <v>39</v>
      </c>
      <c r="C197" s="5" t="s">
        <v>18</v>
      </c>
      <c r="D197" s="5" t="s">
        <v>209</v>
      </c>
      <c r="E197" s="5" t="s">
        <v>386</v>
      </c>
      <c r="F197" s="5" t="s">
        <v>207</v>
      </c>
      <c r="G197" s="11">
        <v>3930.37</v>
      </c>
      <c r="H197" s="3"/>
      <c r="I197" t="str">
        <f t="shared" si="6"/>
        <v xml:space="preserve"> </v>
      </c>
      <c r="J197" s="11" t="str">
        <f t="shared" si="7"/>
        <v xml:space="preserve"> </v>
      </c>
    </row>
    <row r="198" spans="1:10" outlineLevel="1" x14ac:dyDescent="0.2">
      <c r="A198" s="2"/>
      <c r="B198" s="5" t="s">
        <v>39</v>
      </c>
      <c r="C198" s="5" t="s">
        <v>18</v>
      </c>
      <c r="D198" s="5" t="s">
        <v>206</v>
      </c>
      <c r="E198" s="5" t="s">
        <v>664</v>
      </c>
      <c r="F198" s="5" t="s">
        <v>204</v>
      </c>
      <c r="G198" s="11">
        <v>4000</v>
      </c>
      <c r="H198" s="3"/>
      <c r="I198" t="str">
        <f t="shared" si="6"/>
        <v xml:space="preserve"> </v>
      </c>
      <c r="J198" s="11" t="str">
        <f t="shared" si="7"/>
        <v xml:space="preserve"> </v>
      </c>
    </row>
    <row r="199" spans="1:10" outlineLevel="1" x14ac:dyDescent="0.2">
      <c r="A199" s="2"/>
      <c r="B199" s="5" t="s">
        <v>39</v>
      </c>
      <c r="C199" s="5" t="s">
        <v>18</v>
      </c>
      <c r="D199" s="5" t="s">
        <v>203</v>
      </c>
      <c r="E199" s="5" t="s">
        <v>384</v>
      </c>
      <c r="F199" s="5" t="s">
        <v>201</v>
      </c>
      <c r="G199" s="11">
        <v>4142.8599999999997</v>
      </c>
      <c r="H199" s="3"/>
      <c r="I199" t="str">
        <f t="shared" si="6"/>
        <v xml:space="preserve"> </v>
      </c>
      <c r="J199" s="11" t="str">
        <f t="shared" si="7"/>
        <v xml:space="preserve"> </v>
      </c>
    </row>
    <row r="200" spans="1:10" x14ac:dyDescent="0.2">
      <c r="A200" s="27" t="s">
        <v>19</v>
      </c>
      <c r="B200" s="27"/>
      <c r="C200" s="2" t="s">
        <v>19</v>
      </c>
      <c r="D200" s="2" t="s">
        <v>0</v>
      </c>
      <c r="E200" s="2" t="s">
        <v>0</v>
      </c>
      <c r="F200" s="2" t="s">
        <v>0</v>
      </c>
      <c r="G200" s="10">
        <v>15074.04</v>
      </c>
      <c r="H200" s="1"/>
      <c r="I200" t="str">
        <f t="shared" si="6"/>
        <v>10059</v>
      </c>
      <c r="J200" s="11">
        <f t="shared" si="7"/>
        <v>15074.04</v>
      </c>
    </row>
    <row r="201" spans="1:10" outlineLevel="1" x14ac:dyDescent="0.2">
      <c r="A201" s="2"/>
      <c r="B201" s="5" t="s">
        <v>39</v>
      </c>
      <c r="C201" s="5" t="s">
        <v>19</v>
      </c>
      <c r="D201" s="5" t="s">
        <v>267</v>
      </c>
      <c r="E201" s="5" t="s">
        <v>383</v>
      </c>
      <c r="F201" s="5" t="s">
        <v>265</v>
      </c>
      <c r="G201" s="11">
        <v>0</v>
      </c>
      <c r="H201" s="3"/>
      <c r="I201" t="str">
        <f t="shared" si="6"/>
        <v xml:space="preserve"> </v>
      </c>
      <c r="J201" s="11" t="str">
        <f t="shared" si="7"/>
        <v xml:space="preserve"> </v>
      </c>
    </row>
    <row r="202" spans="1:10" outlineLevel="1" x14ac:dyDescent="0.2">
      <c r="A202" s="2"/>
      <c r="B202" s="5" t="s">
        <v>39</v>
      </c>
      <c r="C202" s="5" t="s">
        <v>19</v>
      </c>
      <c r="D202" s="5" t="s">
        <v>195</v>
      </c>
      <c r="E202" s="5" t="s">
        <v>770</v>
      </c>
      <c r="F202" s="5" t="s">
        <v>193</v>
      </c>
      <c r="G202" s="11">
        <v>0</v>
      </c>
      <c r="H202" s="3"/>
      <c r="I202" t="str">
        <f t="shared" ref="I202:I265" si="8">IF(D202=$J$6,A202," ")</f>
        <v xml:space="preserve"> </v>
      </c>
      <c r="J202" s="11" t="str">
        <f t="shared" ref="J202:J265" si="9">IF(D202=$J$6,G202," ")</f>
        <v xml:space="preserve"> </v>
      </c>
    </row>
    <row r="203" spans="1:10" outlineLevel="1" x14ac:dyDescent="0.2">
      <c r="A203" s="2"/>
      <c r="B203" s="5" t="s">
        <v>39</v>
      </c>
      <c r="C203" s="5" t="s">
        <v>19</v>
      </c>
      <c r="D203" s="5" t="s">
        <v>221</v>
      </c>
      <c r="E203" s="5" t="s">
        <v>381</v>
      </c>
      <c r="F203" s="5" t="s">
        <v>219</v>
      </c>
      <c r="G203" s="11">
        <v>2195.6</v>
      </c>
      <c r="H203" s="3"/>
      <c r="I203" t="str">
        <f t="shared" si="8"/>
        <v xml:space="preserve"> </v>
      </c>
      <c r="J203" s="11" t="str">
        <f t="shared" si="9"/>
        <v xml:space="preserve"> </v>
      </c>
    </row>
    <row r="204" spans="1:10" outlineLevel="1" x14ac:dyDescent="0.2">
      <c r="A204" s="2"/>
      <c r="B204" s="5" t="s">
        <v>39</v>
      </c>
      <c r="C204" s="5" t="s">
        <v>19</v>
      </c>
      <c r="D204" s="5" t="s">
        <v>238</v>
      </c>
      <c r="E204" s="5" t="s">
        <v>380</v>
      </c>
      <c r="F204" s="5" t="s">
        <v>236</v>
      </c>
      <c r="G204" s="11">
        <v>475.94</v>
      </c>
      <c r="H204" s="3"/>
      <c r="I204" t="str">
        <f t="shared" si="8"/>
        <v xml:space="preserve"> </v>
      </c>
      <c r="J204" s="11" t="str">
        <f t="shared" si="9"/>
        <v xml:space="preserve"> </v>
      </c>
    </row>
    <row r="205" spans="1:10" outlineLevel="1" x14ac:dyDescent="0.2">
      <c r="A205" s="2"/>
      <c r="B205" s="5" t="s">
        <v>39</v>
      </c>
      <c r="C205" s="5" t="s">
        <v>19</v>
      </c>
      <c r="D205" s="5" t="s">
        <v>300</v>
      </c>
      <c r="E205" s="5" t="s">
        <v>769</v>
      </c>
      <c r="F205" s="5" t="s">
        <v>298</v>
      </c>
      <c r="G205" s="11">
        <v>734.33</v>
      </c>
      <c r="H205" s="3"/>
      <c r="I205" t="str">
        <f t="shared" si="8"/>
        <v xml:space="preserve"> </v>
      </c>
      <c r="J205" s="11" t="str">
        <f t="shared" si="9"/>
        <v xml:space="preserve"> </v>
      </c>
    </row>
    <row r="206" spans="1:10" outlineLevel="1" x14ac:dyDescent="0.2">
      <c r="A206" s="2"/>
      <c r="B206" s="5" t="s">
        <v>39</v>
      </c>
      <c r="C206" s="5" t="s">
        <v>19</v>
      </c>
      <c r="D206" s="5" t="s">
        <v>229</v>
      </c>
      <c r="E206" s="5" t="s">
        <v>379</v>
      </c>
      <c r="F206" s="5" t="s">
        <v>227</v>
      </c>
      <c r="G206" s="11">
        <v>144.24</v>
      </c>
      <c r="H206" s="3"/>
      <c r="I206" t="str">
        <f t="shared" si="8"/>
        <v xml:space="preserve"> </v>
      </c>
      <c r="J206" s="11" t="str">
        <f t="shared" si="9"/>
        <v xml:space="preserve"> </v>
      </c>
    </row>
    <row r="207" spans="1:10" outlineLevel="1" x14ac:dyDescent="0.2">
      <c r="A207" s="2"/>
      <c r="B207" s="5" t="s">
        <v>39</v>
      </c>
      <c r="C207" s="5" t="s">
        <v>19</v>
      </c>
      <c r="D207" s="5" t="s">
        <v>215</v>
      </c>
      <c r="E207" s="5" t="s">
        <v>378</v>
      </c>
      <c r="F207" s="5" t="s">
        <v>213</v>
      </c>
      <c r="G207" s="11">
        <v>5044.93</v>
      </c>
      <c r="H207" s="3"/>
      <c r="I207" t="str">
        <f t="shared" si="8"/>
        <v xml:space="preserve"> </v>
      </c>
      <c r="J207" s="11" t="str">
        <f t="shared" si="9"/>
        <v xml:space="preserve"> </v>
      </c>
    </row>
    <row r="208" spans="1:10" outlineLevel="1" x14ac:dyDescent="0.2">
      <c r="A208" s="2"/>
      <c r="B208" s="5" t="s">
        <v>39</v>
      </c>
      <c r="C208" s="5" t="s">
        <v>19</v>
      </c>
      <c r="D208" s="5" t="s">
        <v>212</v>
      </c>
      <c r="E208" s="5" t="s">
        <v>377</v>
      </c>
      <c r="F208" s="5" t="s">
        <v>210</v>
      </c>
      <c r="G208" s="11">
        <v>42.74</v>
      </c>
      <c r="H208" s="3"/>
      <c r="I208" t="str">
        <f t="shared" si="8"/>
        <v xml:space="preserve"> </v>
      </c>
      <c r="J208" s="11" t="str">
        <f t="shared" si="9"/>
        <v xml:space="preserve"> </v>
      </c>
    </row>
    <row r="209" spans="1:10" outlineLevel="1" x14ac:dyDescent="0.2">
      <c r="A209" s="2"/>
      <c r="B209" s="5" t="s">
        <v>39</v>
      </c>
      <c r="C209" s="5" t="s">
        <v>19</v>
      </c>
      <c r="D209" s="5" t="s">
        <v>608</v>
      </c>
      <c r="E209" s="5" t="s">
        <v>661</v>
      </c>
      <c r="F209" s="5" t="s">
        <v>606</v>
      </c>
      <c r="G209" s="11">
        <v>505.88</v>
      </c>
      <c r="H209" s="3"/>
      <c r="I209" t="str">
        <f t="shared" si="8"/>
        <v xml:space="preserve"> </v>
      </c>
      <c r="J209" s="11" t="str">
        <f t="shared" si="9"/>
        <v xml:space="preserve"> </v>
      </c>
    </row>
    <row r="210" spans="1:10" outlineLevel="1" x14ac:dyDescent="0.2">
      <c r="A210" s="2"/>
      <c r="B210" s="5" t="s">
        <v>39</v>
      </c>
      <c r="C210" s="5" t="s">
        <v>19</v>
      </c>
      <c r="D210" s="5" t="s">
        <v>209</v>
      </c>
      <c r="E210" s="5" t="s">
        <v>376</v>
      </c>
      <c r="F210" s="5" t="s">
        <v>207</v>
      </c>
      <c r="G210" s="11">
        <v>3930.38</v>
      </c>
      <c r="H210" s="3"/>
      <c r="I210" t="str">
        <f t="shared" si="8"/>
        <v xml:space="preserve"> </v>
      </c>
      <c r="J210" s="11" t="str">
        <f t="shared" si="9"/>
        <v xml:space="preserve"> </v>
      </c>
    </row>
    <row r="211" spans="1:10" outlineLevel="1" x14ac:dyDescent="0.2">
      <c r="A211" s="2"/>
      <c r="B211" s="5" t="s">
        <v>39</v>
      </c>
      <c r="C211" s="5" t="s">
        <v>19</v>
      </c>
      <c r="D211" s="5" t="s">
        <v>206</v>
      </c>
      <c r="E211" s="5" t="s">
        <v>660</v>
      </c>
      <c r="F211" s="5" t="s">
        <v>204</v>
      </c>
      <c r="G211" s="11">
        <v>1500</v>
      </c>
      <c r="H211" s="3"/>
      <c r="I211" t="str">
        <f t="shared" si="8"/>
        <v xml:space="preserve"> </v>
      </c>
      <c r="J211" s="11" t="str">
        <f t="shared" si="9"/>
        <v xml:space="preserve"> </v>
      </c>
    </row>
    <row r="212" spans="1:10" outlineLevel="1" x14ac:dyDescent="0.2">
      <c r="A212" s="2"/>
      <c r="B212" s="5" t="s">
        <v>39</v>
      </c>
      <c r="C212" s="5" t="s">
        <v>19</v>
      </c>
      <c r="D212" s="5" t="s">
        <v>203</v>
      </c>
      <c r="E212" s="5" t="s">
        <v>374</v>
      </c>
      <c r="F212" s="5" t="s">
        <v>201</v>
      </c>
      <c r="G212" s="11">
        <v>500</v>
      </c>
      <c r="H212" s="3"/>
      <c r="I212" t="str">
        <f t="shared" si="8"/>
        <v xml:space="preserve"> </v>
      </c>
      <c r="J212" s="11" t="str">
        <f t="shared" si="9"/>
        <v xml:space="preserve"> </v>
      </c>
    </row>
    <row r="213" spans="1:10" x14ac:dyDescent="0.2">
      <c r="A213" s="27" t="s">
        <v>20</v>
      </c>
      <c r="B213" s="27"/>
      <c r="C213" s="2" t="s">
        <v>20</v>
      </c>
      <c r="D213" s="2" t="s">
        <v>0</v>
      </c>
      <c r="E213" s="2" t="s">
        <v>0</v>
      </c>
      <c r="F213" s="2" t="s">
        <v>0</v>
      </c>
      <c r="G213" s="10">
        <v>17991.490000000002</v>
      </c>
      <c r="H213" s="1"/>
      <c r="I213" t="str">
        <f t="shared" si="8"/>
        <v>10063</v>
      </c>
      <c r="J213" s="11">
        <f t="shared" si="9"/>
        <v>17991.490000000002</v>
      </c>
    </row>
    <row r="214" spans="1:10" outlineLevel="1" x14ac:dyDescent="0.2">
      <c r="A214" s="2"/>
      <c r="B214" s="5" t="s">
        <v>39</v>
      </c>
      <c r="C214" s="5" t="s">
        <v>20</v>
      </c>
      <c r="D214" s="5" t="s">
        <v>195</v>
      </c>
      <c r="E214" s="5" t="s">
        <v>373</v>
      </c>
      <c r="F214" s="5" t="s">
        <v>193</v>
      </c>
      <c r="G214" s="11">
        <v>0</v>
      </c>
      <c r="H214" s="3"/>
      <c r="I214" t="str">
        <f t="shared" si="8"/>
        <v xml:space="preserve"> </v>
      </c>
      <c r="J214" s="11" t="str">
        <f t="shared" si="9"/>
        <v xml:space="preserve"> </v>
      </c>
    </row>
    <row r="215" spans="1:10" outlineLevel="1" x14ac:dyDescent="0.2">
      <c r="A215" s="2"/>
      <c r="B215" s="5" t="s">
        <v>39</v>
      </c>
      <c r="C215" s="5" t="s">
        <v>20</v>
      </c>
      <c r="D215" s="5" t="s">
        <v>221</v>
      </c>
      <c r="E215" s="5" t="s">
        <v>372</v>
      </c>
      <c r="F215" s="5" t="s">
        <v>219</v>
      </c>
      <c r="G215" s="11">
        <v>5489</v>
      </c>
      <c r="H215" s="3"/>
      <c r="I215" t="str">
        <f t="shared" si="8"/>
        <v xml:space="preserve"> </v>
      </c>
      <c r="J215" s="11" t="str">
        <f t="shared" si="9"/>
        <v xml:space="preserve"> </v>
      </c>
    </row>
    <row r="216" spans="1:10" outlineLevel="1" x14ac:dyDescent="0.2">
      <c r="A216" s="2"/>
      <c r="B216" s="5" t="s">
        <v>39</v>
      </c>
      <c r="C216" s="5" t="s">
        <v>20</v>
      </c>
      <c r="D216" s="5" t="s">
        <v>300</v>
      </c>
      <c r="E216" s="5" t="s">
        <v>768</v>
      </c>
      <c r="F216" s="5" t="s">
        <v>298</v>
      </c>
      <c r="G216" s="11">
        <v>734.33</v>
      </c>
      <c r="H216" s="3"/>
      <c r="I216" t="str">
        <f t="shared" si="8"/>
        <v xml:space="preserve"> </v>
      </c>
      <c r="J216" s="11" t="str">
        <f t="shared" si="9"/>
        <v xml:space="preserve"> </v>
      </c>
    </row>
    <row r="217" spans="1:10" outlineLevel="1" x14ac:dyDescent="0.2">
      <c r="A217" s="2"/>
      <c r="B217" s="5" t="s">
        <v>39</v>
      </c>
      <c r="C217" s="5" t="s">
        <v>20</v>
      </c>
      <c r="D217" s="5" t="s">
        <v>229</v>
      </c>
      <c r="E217" s="5" t="s">
        <v>370</v>
      </c>
      <c r="F217" s="5" t="s">
        <v>227</v>
      </c>
      <c r="G217" s="11">
        <v>144.24</v>
      </c>
      <c r="H217" s="3"/>
      <c r="I217" t="str">
        <f t="shared" si="8"/>
        <v xml:space="preserve"> </v>
      </c>
      <c r="J217" s="11" t="str">
        <f t="shared" si="9"/>
        <v xml:space="preserve"> </v>
      </c>
    </row>
    <row r="218" spans="1:10" outlineLevel="1" x14ac:dyDescent="0.2">
      <c r="A218" s="2"/>
      <c r="B218" s="5" t="s">
        <v>39</v>
      </c>
      <c r="C218" s="5" t="s">
        <v>20</v>
      </c>
      <c r="D218" s="5" t="s">
        <v>215</v>
      </c>
      <c r="E218" s="5" t="s">
        <v>369</v>
      </c>
      <c r="F218" s="5" t="s">
        <v>213</v>
      </c>
      <c r="G218" s="11">
        <v>5044.93</v>
      </c>
      <c r="H218" s="3"/>
      <c r="I218" t="str">
        <f t="shared" si="8"/>
        <v xml:space="preserve"> </v>
      </c>
      <c r="J218" s="11" t="str">
        <f t="shared" si="9"/>
        <v xml:space="preserve"> </v>
      </c>
    </row>
    <row r="219" spans="1:10" outlineLevel="1" x14ac:dyDescent="0.2">
      <c r="A219" s="2"/>
      <c r="B219" s="5" t="s">
        <v>39</v>
      </c>
      <c r="C219" s="5" t="s">
        <v>20</v>
      </c>
      <c r="D219" s="5" t="s">
        <v>212</v>
      </c>
      <c r="E219" s="5" t="s">
        <v>368</v>
      </c>
      <c r="F219" s="5" t="s">
        <v>210</v>
      </c>
      <c r="G219" s="11">
        <v>42.74</v>
      </c>
      <c r="H219" s="3"/>
      <c r="I219" t="str">
        <f t="shared" si="8"/>
        <v xml:space="preserve"> </v>
      </c>
      <c r="J219" s="11" t="str">
        <f t="shared" si="9"/>
        <v xml:space="preserve"> </v>
      </c>
    </row>
    <row r="220" spans="1:10" outlineLevel="1" x14ac:dyDescent="0.2">
      <c r="A220" s="2"/>
      <c r="B220" s="5" t="s">
        <v>39</v>
      </c>
      <c r="C220" s="5" t="s">
        <v>20</v>
      </c>
      <c r="D220" s="5" t="s">
        <v>608</v>
      </c>
      <c r="E220" s="5" t="s">
        <v>658</v>
      </c>
      <c r="F220" s="5" t="s">
        <v>606</v>
      </c>
      <c r="G220" s="11">
        <v>505.88</v>
      </c>
      <c r="H220" s="3"/>
      <c r="I220" t="str">
        <f t="shared" si="8"/>
        <v xml:space="preserve"> </v>
      </c>
      <c r="J220" s="11" t="str">
        <f t="shared" si="9"/>
        <v xml:space="preserve"> </v>
      </c>
    </row>
    <row r="221" spans="1:10" outlineLevel="1" x14ac:dyDescent="0.2">
      <c r="A221" s="2"/>
      <c r="B221" s="5" t="s">
        <v>39</v>
      </c>
      <c r="C221" s="5" t="s">
        <v>20</v>
      </c>
      <c r="D221" s="5" t="s">
        <v>209</v>
      </c>
      <c r="E221" s="5" t="s">
        <v>367</v>
      </c>
      <c r="F221" s="5" t="s">
        <v>207</v>
      </c>
      <c r="G221" s="11">
        <v>3930.37</v>
      </c>
      <c r="H221" s="3"/>
      <c r="I221" t="str">
        <f t="shared" si="8"/>
        <v xml:space="preserve"> </v>
      </c>
      <c r="J221" s="11" t="str">
        <f t="shared" si="9"/>
        <v xml:space="preserve"> </v>
      </c>
    </row>
    <row r="222" spans="1:10" outlineLevel="1" x14ac:dyDescent="0.2">
      <c r="A222" s="2"/>
      <c r="B222" s="5" t="s">
        <v>39</v>
      </c>
      <c r="C222" s="5" t="s">
        <v>20</v>
      </c>
      <c r="D222" s="5" t="s">
        <v>206</v>
      </c>
      <c r="E222" s="5" t="s">
        <v>657</v>
      </c>
      <c r="F222" s="5" t="s">
        <v>204</v>
      </c>
      <c r="G222" s="11">
        <v>2100</v>
      </c>
      <c r="H222" s="3"/>
      <c r="I222" t="str">
        <f t="shared" si="8"/>
        <v xml:space="preserve"> </v>
      </c>
      <c r="J222" s="11" t="str">
        <f t="shared" si="9"/>
        <v xml:space="preserve"> </v>
      </c>
    </row>
    <row r="223" spans="1:10" x14ac:dyDescent="0.2">
      <c r="A223" s="27" t="s">
        <v>21</v>
      </c>
      <c r="B223" s="27"/>
      <c r="C223" s="2" t="s">
        <v>21</v>
      </c>
      <c r="D223" s="2" t="s">
        <v>0</v>
      </c>
      <c r="E223" s="2" t="s">
        <v>0</v>
      </c>
      <c r="F223" s="2" t="s">
        <v>0</v>
      </c>
      <c r="G223" s="10">
        <v>27290.3</v>
      </c>
      <c r="H223" s="1"/>
      <c r="I223" t="str">
        <f t="shared" si="8"/>
        <v>10067</v>
      </c>
      <c r="J223" s="11">
        <f t="shared" si="9"/>
        <v>27290.3</v>
      </c>
    </row>
    <row r="224" spans="1:10" outlineLevel="1" x14ac:dyDescent="0.2">
      <c r="A224" s="2"/>
      <c r="B224" s="5" t="s">
        <v>39</v>
      </c>
      <c r="C224" s="5" t="s">
        <v>21</v>
      </c>
      <c r="D224" s="5" t="s">
        <v>221</v>
      </c>
      <c r="E224" s="5" t="s">
        <v>361</v>
      </c>
      <c r="F224" s="5" t="s">
        <v>219</v>
      </c>
      <c r="G224" s="11">
        <v>8358.25</v>
      </c>
      <c r="H224" s="3"/>
      <c r="I224" t="str">
        <f t="shared" si="8"/>
        <v xml:space="preserve"> </v>
      </c>
      <c r="J224" s="11" t="str">
        <f t="shared" si="9"/>
        <v xml:space="preserve"> </v>
      </c>
    </row>
    <row r="225" spans="1:10" outlineLevel="1" x14ac:dyDescent="0.2">
      <c r="A225" s="2"/>
      <c r="B225" s="5" t="s">
        <v>39</v>
      </c>
      <c r="C225" s="5" t="s">
        <v>21</v>
      </c>
      <c r="D225" s="5" t="s">
        <v>238</v>
      </c>
      <c r="E225" s="5" t="s">
        <v>360</v>
      </c>
      <c r="F225" s="5" t="s">
        <v>236</v>
      </c>
      <c r="G225" s="11">
        <v>925.7</v>
      </c>
      <c r="H225" s="3"/>
      <c r="I225" t="str">
        <f t="shared" si="8"/>
        <v xml:space="preserve"> </v>
      </c>
      <c r="J225" s="11" t="str">
        <f t="shared" si="9"/>
        <v xml:space="preserve"> </v>
      </c>
    </row>
    <row r="226" spans="1:10" outlineLevel="1" x14ac:dyDescent="0.2">
      <c r="A226" s="2"/>
      <c r="B226" s="5" t="s">
        <v>39</v>
      </c>
      <c r="C226" s="5" t="s">
        <v>21</v>
      </c>
      <c r="D226" s="5" t="s">
        <v>300</v>
      </c>
      <c r="E226" s="5" t="s">
        <v>767</v>
      </c>
      <c r="F226" s="5" t="s">
        <v>298</v>
      </c>
      <c r="G226" s="11">
        <v>734.34</v>
      </c>
      <c r="H226" s="3"/>
      <c r="I226" t="str">
        <f t="shared" si="8"/>
        <v xml:space="preserve"> </v>
      </c>
      <c r="J226" s="11" t="str">
        <f t="shared" si="9"/>
        <v xml:space="preserve"> </v>
      </c>
    </row>
    <row r="227" spans="1:10" outlineLevel="1" x14ac:dyDescent="0.2">
      <c r="A227" s="2"/>
      <c r="B227" s="5" t="s">
        <v>39</v>
      </c>
      <c r="C227" s="5" t="s">
        <v>21</v>
      </c>
      <c r="D227" s="5" t="s">
        <v>229</v>
      </c>
      <c r="E227" s="5" t="s">
        <v>359</v>
      </c>
      <c r="F227" s="5" t="s">
        <v>227</v>
      </c>
      <c r="G227" s="11">
        <v>144.24</v>
      </c>
      <c r="H227" s="3"/>
      <c r="I227" t="str">
        <f t="shared" si="8"/>
        <v xml:space="preserve"> </v>
      </c>
      <c r="J227" s="11" t="str">
        <f t="shared" si="9"/>
        <v xml:space="preserve"> </v>
      </c>
    </row>
    <row r="228" spans="1:10" outlineLevel="1" x14ac:dyDescent="0.2">
      <c r="A228" s="2"/>
      <c r="B228" s="5" t="s">
        <v>39</v>
      </c>
      <c r="C228" s="5" t="s">
        <v>21</v>
      </c>
      <c r="D228" s="5" t="s">
        <v>215</v>
      </c>
      <c r="E228" s="5" t="s">
        <v>358</v>
      </c>
      <c r="F228" s="5" t="s">
        <v>213</v>
      </c>
      <c r="G228" s="11">
        <v>5044.93</v>
      </c>
      <c r="H228" s="3"/>
      <c r="I228" t="str">
        <f t="shared" si="8"/>
        <v xml:space="preserve"> </v>
      </c>
      <c r="J228" s="11" t="str">
        <f t="shared" si="9"/>
        <v xml:space="preserve"> </v>
      </c>
    </row>
    <row r="229" spans="1:10" outlineLevel="1" x14ac:dyDescent="0.2">
      <c r="A229" s="2"/>
      <c r="B229" s="5" t="s">
        <v>39</v>
      </c>
      <c r="C229" s="5" t="s">
        <v>21</v>
      </c>
      <c r="D229" s="5" t="s">
        <v>212</v>
      </c>
      <c r="E229" s="5" t="s">
        <v>357</v>
      </c>
      <c r="F229" s="5" t="s">
        <v>210</v>
      </c>
      <c r="G229" s="11">
        <v>85.48</v>
      </c>
      <c r="H229" s="3"/>
      <c r="I229" t="str">
        <f t="shared" si="8"/>
        <v xml:space="preserve"> </v>
      </c>
      <c r="J229" s="11" t="str">
        <f t="shared" si="9"/>
        <v xml:space="preserve"> </v>
      </c>
    </row>
    <row r="230" spans="1:10" outlineLevel="1" x14ac:dyDescent="0.2">
      <c r="A230" s="2"/>
      <c r="B230" s="5" t="s">
        <v>39</v>
      </c>
      <c r="C230" s="5" t="s">
        <v>21</v>
      </c>
      <c r="D230" s="5" t="s">
        <v>608</v>
      </c>
      <c r="E230" s="5" t="s">
        <v>655</v>
      </c>
      <c r="F230" s="5" t="s">
        <v>606</v>
      </c>
      <c r="G230" s="11">
        <v>505.88</v>
      </c>
      <c r="H230" s="3"/>
      <c r="I230" t="str">
        <f t="shared" si="8"/>
        <v xml:space="preserve"> </v>
      </c>
      <c r="J230" s="11" t="str">
        <f t="shared" si="9"/>
        <v xml:space="preserve"> </v>
      </c>
    </row>
    <row r="231" spans="1:10" outlineLevel="1" x14ac:dyDescent="0.2">
      <c r="A231" s="2"/>
      <c r="B231" s="5" t="s">
        <v>39</v>
      </c>
      <c r="C231" s="5" t="s">
        <v>21</v>
      </c>
      <c r="D231" s="5" t="s">
        <v>209</v>
      </c>
      <c r="E231" s="5" t="s">
        <v>356</v>
      </c>
      <c r="F231" s="5" t="s">
        <v>207</v>
      </c>
      <c r="G231" s="11">
        <v>3930.37</v>
      </c>
      <c r="H231" s="3"/>
      <c r="I231" t="str">
        <f t="shared" si="8"/>
        <v xml:space="preserve"> </v>
      </c>
      <c r="J231" s="11" t="str">
        <f t="shared" si="9"/>
        <v xml:space="preserve"> </v>
      </c>
    </row>
    <row r="232" spans="1:10" outlineLevel="1" x14ac:dyDescent="0.2">
      <c r="A232" s="2"/>
      <c r="B232" s="5" t="s">
        <v>39</v>
      </c>
      <c r="C232" s="5" t="s">
        <v>21</v>
      </c>
      <c r="D232" s="5" t="s">
        <v>280</v>
      </c>
      <c r="E232" s="5" t="s">
        <v>355</v>
      </c>
      <c r="F232" s="5" t="s">
        <v>278</v>
      </c>
      <c r="G232" s="11">
        <v>318.25</v>
      </c>
      <c r="H232" s="3"/>
      <c r="I232" t="str">
        <f t="shared" si="8"/>
        <v xml:space="preserve"> </v>
      </c>
      <c r="J232" s="11" t="str">
        <f t="shared" si="9"/>
        <v xml:space="preserve"> </v>
      </c>
    </row>
    <row r="233" spans="1:10" outlineLevel="1" x14ac:dyDescent="0.2">
      <c r="A233" s="2"/>
      <c r="B233" s="5" t="s">
        <v>39</v>
      </c>
      <c r="C233" s="5" t="s">
        <v>21</v>
      </c>
      <c r="D233" s="5" t="s">
        <v>206</v>
      </c>
      <c r="E233" s="5" t="s">
        <v>654</v>
      </c>
      <c r="F233" s="5" t="s">
        <v>204</v>
      </c>
      <c r="G233" s="11">
        <v>3100</v>
      </c>
      <c r="H233" s="3"/>
      <c r="I233" t="str">
        <f t="shared" si="8"/>
        <v xml:space="preserve"> </v>
      </c>
      <c r="J233" s="11" t="str">
        <f t="shared" si="9"/>
        <v xml:space="preserve"> </v>
      </c>
    </row>
    <row r="234" spans="1:10" outlineLevel="1" x14ac:dyDescent="0.2">
      <c r="A234" s="2"/>
      <c r="B234" s="5" t="s">
        <v>39</v>
      </c>
      <c r="C234" s="5" t="s">
        <v>21</v>
      </c>
      <c r="D234" s="5" t="s">
        <v>203</v>
      </c>
      <c r="E234" s="5" t="s">
        <v>353</v>
      </c>
      <c r="F234" s="5" t="s">
        <v>201</v>
      </c>
      <c r="G234" s="11">
        <v>4142.8599999999997</v>
      </c>
      <c r="H234" s="3"/>
      <c r="I234" t="str">
        <f t="shared" si="8"/>
        <v xml:space="preserve"> </v>
      </c>
      <c r="J234" s="11" t="str">
        <f t="shared" si="9"/>
        <v xml:space="preserve"> </v>
      </c>
    </row>
    <row r="235" spans="1:10" x14ac:dyDescent="0.2">
      <c r="A235" s="27" t="s">
        <v>22</v>
      </c>
      <c r="B235" s="27"/>
      <c r="C235" s="2" t="s">
        <v>22</v>
      </c>
      <c r="D235" s="2" t="s">
        <v>0</v>
      </c>
      <c r="E235" s="2" t="s">
        <v>0</v>
      </c>
      <c r="F235" s="2" t="s">
        <v>0</v>
      </c>
      <c r="G235" s="10">
        <v>20006.84</v>
      </c>
      <c r="H235" s="1"/>
      <c r="I235" t="str">
        <f t="shared" si="8"/>
        <v>10071</v>
      </c>
      <c r="J235" s="11">
        <f t="shared" si="9"/>
        <v>20006.84</v>
      </c>
    </row>
    <row r="236" spans="1:10" outlineLevel="1" x14ac:dyDescent="0.2">
      <c r="A236" s="2"/>
      <c r="B236" s="5" t="s">
        <v>39</v>
      </c>
      <c r="C236" s="5" t="s">
        <v>22</v>
      </c>
      <c r="D236" s="5" t="s">
        <v>195</v>
      </c>
      <c r="E236" s="5" t="s">
        <v>352</v>
      </c>
      <c r="F236" s="5" t="s">
        <v>193</v>
      </c>
      <c r="G236" s="11">
        <v>0</v>
      </c>
      <c r="H236" s="3"/>
      <c r="I236" t="str">
        <f t="shared" si="8"/>
        <v xml:space="preserve"> </v>
      </c>
      <c r="J236" s="11" t="str">
        <f t="shared" si="9"/>
        <v xml:space="preserve"> </v>
      </c>
    </row>
    <row r="237" spans="1:10" outlineLevel="1" x14ac:dyDescent="0.2">
      <c r="A237" s="2"/>
      <c r="B237" s="5" t="s">
        <v>39</v>
      </c>
      <c r="C237" s="5" t="s">
        <v>22</v>
      </c>
      <c r="D237" s="5" t="s">
        <v>224</v>
      </c>
      <c r="E237" s="5" t="s">
        <v>653</v>
      </c>
      <c r="F237" s="5" t="s">
        <v>222</v>
      </c>
      <c r="G237" s="11">
        <v>0</v>
      </c>
      <c r="H237" s="3"/>
      <c r="I237" t="str">
        <f t="shared" si="8"/>
        <v xml:space="preserve"> </v>
      </c>
      <c r="J237" s="11" t="str">
        <f t="shared" si="9"/>
        <v xml:space="preserve"> </v>
      </c>
    </row>
    <row r="238" spans="1:10" outlineLevel="1" x14ac:dyDescent="0.2">
      <c r="A238" s="2"/>
      <c r="B238" s="5" t="s">
        <v>39</v>
      </c>
      <c r="C238" s="5" t="s">
        <v>22</v>
      </c>
      <c r="D238" s="5" t="s">
        <v>221</v>
      </c>
      <c r="E238" s="5" t="s">
        <v>351</v>
      </c>
      <c r="F238" s="5" t="s">
        <v>219</v>
      </c>
      <c r="G238" s="11">
        <v>5738.5</v>
      </c>
      <c r="H238" s="3"/>
      <c r="I238" t="str">
        <f t="shared" si="8"/>
        <v xml:space="preserve"> </v>
      </c>
      <c r="J238" s="11" t="str">
        <f t="shared" si="9"/>
        <v xml:space="preserve"> </v>
      </c>
    </row>
    <row r="239" spans="1:10" outlineLevel="1" x14ac:dyDescent="0.2">
      <c r="A239" s="2"/>
      <c r="B239" s="5" t="s">
        <v>39</v>
      </c>
      <c r="C239" s="5" t="s">
        <v>22</v>
      </c>
      <c r="D239" s="5" t="s">
        <v>300</v>
      </c>
      <c r="E239" s="5" t="s">
        <v>766</v>
      </c>
      <c r="F239" s="5" t="s">
        <v>298</v>
      </c>
      <c r="G239" s="11">
        <v>734.33</v>
      </c>
      <c r="H239" s="3"/>
      <c r="I239" t="str">
        <f t="shared" si="8"/>
        <v xml:space="preserve"> </v>
      </c>
      <c r="J239" s="11" t="str">
        <f t="shared" si="9"/>
        <v xml:space="preserve"> </v>
      </c>
    </row>
    <row r="240" spans="1:10" outlineLevel="1" x14ac:dyDescent="0.2">
      <c r="A240" s="2"/>
      <c r="B240" s="5" t="s">
        <v>39</v>
      </c>
      <c r="C240" s="5" t="s">
        <v>22</v>
      </c>
      <c r="D240" s="5" t="s">
        <v>624</v>
      </c>
      <c r="E240" s="5" t="s">
        <v>765</v>
      </c>
      <c r="F240" s="5" t="s">
        <v>622</v>
      </c>
      <c r="G240" s="11">
        <v>751.67</v>
      </c>
      <c r="H240" s="3"/>
      <c r="I240" t="str">
        <f t="shared" si="8"/>
        <v xml:space="preserve"> </v>
      </c>
      <c r="J240" s="11" t="str">
        <f t="shared" si="9"/>
        <v xml:space="preserve"> </v>
      </c>
    </row>
    <row r="241" spans="1:10" outlineLevel="1" x14ac:dyDescent="0.2">
      <c r="A241" s="2"/>
      <c r="B241" s="5" t="s">
        <v>39</v>
      </c>
      <c r="C241" s="5" t="s">
        <v>22</v>
      </c>
      <c r="D241" s="5" t="s">
        <v>229</v>
      </c>
      <c r="E241" s="5" t="s">
        <v>350</v>
      </c>
      <c r="F241" s="5" t="s">
        <v>227</v>
      </c>
      <c r="G241" s="11">
        <v>144.24</v>
      </c>
      <c r="H241" s="3"/>
      <c r="I241" t="str">
        <f t="shared" si="8"/>
        <v xml:space="preserve"> </v>
      </c>
      <c r="J241" s="11" t="str">
        <f t="shared" si="9"/>
        <v xml:space="preserve"> </v>
      </c>
    </row>
    <row r="242" spans="1:10" outlineLevel="1" x14ac:dyDescent="0.2">
      <c r="A242" s="2"/>
      <c r="B242" s="5" t="s">
        <v>39</v>
      </c>
      <c r="C242" s="5" t="s">
        <v>22</v>
      </c>
      <c r="D242" s="5" t="s">
        <v>215</v>
      </c>
      <c r="E242" s="5" t="s">
        <v>349</v>
      </c>
      <c r="F242" s="5" t="s">
        <v>213</v>
      </c>
      <c r="G242" s="11">
        <v>5044.93</v>
      </c>
      <c r="H242" s="3"/>
      <c r="I242" t="str">
        <f t="shared" si="8"/>
        <v xml:space="preserve"> </v>
      </c>
      <c r="J242" s="11" t="str">
        <f t="shared" si="9"/>
        <v xml:space="preserve"> </v>
      </c>
    </row>
    <row r="243" spans="1:10" outlineLevel="1" x14ac:dyDescent="0.2">
      <c r="A243" s="2"/>
      <c r="B243" s="5" t="s">
        <v>39</v>
      </c>
      <c r="C243" s="5" t="s">
        <v>22</v>
      </c>
      <c r="D243" s="5" t="s">
        <v>212</v>
      </c>
      <c r="E243" s="5" t="s">
        <v>348</v>
      </c>
      <c r="F243" s="5" t="s">
        <v>210</v>
      </c>
      <c r="G243" s="11">
        <v>85.48</v>
      </c>
      <c r="H243" s="3"/>
      <c r="I243" t="str">
        <f t="shared" si="8"/>
        <v xml:space="preserve"> </v>
      </c>
      <c r="J243" s="11" t="str">
        <f t="shared" si="9"/>
        <v xml:space="preserve"> </v>
      </c>
    </row>
    <row r="244" spans="1:10" outlineLevel="1" x14ac:dyDescent="0.2">
      <c r="A244" s="2"/>
      <c r="B244" s="5" t="s">
        <v>39</v>
      </c>
      <c r="C244" s="5" t="s">
        <v>22</v>
      </c>
      <c r="D244" s="5" t="s">
        <v>608</v>
      </c>
      <c r="E244" s="5" t="s">
        <v>652</v>
      </c>
      <c r="F244" s="5" t="s">
        <v>606</v>
      </c>
      <c r="G244" s="11">
        <v>505.88</v>
      </c>
      <c r="H244" s="3"/>
      <c r="I244" t="str">
        <f t="shared" si="8"/>
        <v xml:space="preserve"> </v>
      </c>
      <c r="J244" s="11" t="str">
        <f t="shared" si="9"/>
        <v xml:space="preserve"> </v>
      </c>
    </row>
    <row r="245" spans="1:10" outlineLevel="1" x14ac:dyDescent="0.2">
      <c r="A245" s="2"/>
      <c r="B245" s="5" t="s">
        <v>39</v>
      </c>
      <c r="C245" s="5" t="s">
        <v>22</v>
      </c>
      <c r="D245" s="5" t="s">
        <v>209</v>
      </c>
      <c r="E245" s="5" t="s">
        <v>347</v>
      </c>
      <c r="F245" s="5" t="s">
        <v>207</v>
      </c>
      <c r="G245" s="11">
        <v>3930.38</v>
      </c>
      <c r="H245" s="3"/>
      <c r="I245" t="str">
        <f t="shared" si="8"/>
        <v xml:space="preserve"> </v>
      </c>
      <c r="J245" s="11" t="str">
        <f t="shared" si="9"/>
        <v xml:space="preserve"> </v>
      </c>
    </row>
    <row r="246" spans="1:10" outlineLevel="1" x14ac:dyDescent="0.2">
      <c r="A246" s="2"/>
      <c r="B246" s="5" t="s">
        <v>39</v>
      </c>
      <c r="C246" s="5" t="s">
        <v>22</v>
      </c>
      <c r="D246" s="5" t="s">
        <v>206</v>
      </c>
      <c r="E246" s="5" t="s">
        <v>651</v>
      </c>
      <c r="F246" s="5" t="s">
        <v>204</v>
      </c>
      <c r="G246" s="11">
        <v>2500</v>
      </c>
      <c r="H246" s="3"/>
      <c r="I246" t="str">
        <f t="shared" si="8"/>
        <v xml:space="preserve"> </v>
      </c>
      <c r="J246" s="11" t="str">
        <f t="shared" si="9"/>
        <v xml:space="preserve"> </v>
      </c>
    </row>
    <row r="247" spans="1:10" outlineLevel="1" x14ac:dyDescent="0.2">
      <c r="A247" s="2"/>
      <c r="B247" s="5" t="s">
        <v>39</v>
      </c>
      <c r="C247" s="5" t="s">
        <v>22</v>
      </c>
      <c r="D247" s="5" t="s">
        <v>203</v>
      </c>
      <c r="E247" s="5" t="s">
        <v>345</v>
      </c>
      <c r="F247" s="5" t="s">
        <v>201</v>
      </c>
      <c r="G247" s="11">
        <v>571.42999999999995</v>
      </c>
      <c r="H247" s="3"/>
      <c r="I247" t="str">
        <f t="shared" si="8"/>
        <v xml:space="preserve"> </v>
      </c>
      <c r="J247" s="11" t="str">
        <f t="shared" si="9"/>
        <v xml:space="preserve"> </v>
      </c>
    </row>
    <row r="248" spans="1:10" x14ac:dyDescent="0.2">
      <c r="A248" s="27" t="s">
        <v>23</v>
      </c>
      <c r="B248" s="27"/>
      <c r="C248" s="2" t="s">
        <v>23</v>
      </c>
      <c r="D248" s="2" t="s">
        <v>0</v>
      </c>
      <c r="E248" s="2" t="s">
        <v>0</v>
      </c>
      <c r="F248" s="2" t="s">
        <v>0</v>
      </c>
      <c r="G248" s="10">
        <v>58852.65</v>
      </c>
      <c r="H248" s="1"/>
      <c r="I248" t="str">
        <f t="shared" si="8"/>
        <v>10075</v>
      </c>
      <c r="J248" s="11">
        <f t="shared" si="9"/>
        <v>58852.65</v>
      </c>
    </row>
    <row r="249" spans="1:10" outlineLevel="1" x14ac:dyDescent="0.2">
      <c r="A249" s="2"/>
      <c r="B249" s="5" t="s">
        <v>39</v>
      </c>
      <c r="C249" s="5" t="s">
        <v>23</v>
      </c>
      <c r="D249" s="5" t="s">
        <v>267</v>
      </c>
      <c r="E249" s="5" t="s">
        <v>344</v>
      </c>
      <c r="F249" s="5" t="s">
        <v>265</v>
      </c>
      <c r="G249" s="11">
        <v>0</v>
      </c>
      <c r="H249" s="3"/>
      <c r="I249" t="str">
        <f t="shared" si="8"/>
        <v xml:space="preserve"> </v>
      </c>
      <c r="J249" s="11" t="str">
        <f t="shared" si="9"/>
        <v xml:space="preserve"> </v>
      </c>
    </row>
    <row r="250" spans="1:10" outlineLevel="1" x14ac:dyDescent="0.2">
      <c r="A250" s="2"/>
      <c r="B250" s="5" t="s">
        <v>39</v>
      </c>
      <c r="C250" s="5" t="s">
        <v>23</v>
      </c>
      <c r="D250" s="5" t="s">
        <v>341</v>
      </c>
      <c r="E250" s="5" t="s">
        <v>340</v>
      </c>
      <c r="F250" s="5" t="s">
        <v>339</v>
      </c>
      <c r="G250" s="11">
        <v>16012.74</v>
      </c>
      <c r="H250" s="3"/>
      <c r="I250" t="str">
        <f t="shared" si="8"/>
        <v xml:space="preserve"> </v>
      </c>
      <c r="J250" s="11" t="str">
        <f t="shared" si="9"/>
        <v xml:space="preserve"> </v>
      </c>
    </row>
    <row r="251" spans="1:10" outlineLevel="1" x14ac:dyDescent="0.2">
      <c r="A251" s="2"/>
      <c r="B251" s="5" t="s">
        <v>39</v>
      </c>
      <c r="C251" s="5" t="s">
        <v>23</v>
      </c>
      <c r="D251" s="5" t="s">
        <v>221</v>
      </c>
      <c r="E251" s="5" t="s">
        <v>338</v>
      </c>
      <c r="F251" s="5" t="s">
        <v>219</v>
      </c>
      <c r="G251" s="11">
        <v>14346.25</v>
      </c>
      <c r="H251" s="3"/>
      <c r="I251" t="str">
        <f t="shared" si="8"/>
        <v xml:space="preserve"> </v>
      </c>
      <c r="J251" s="11" t="str">
        <f t="shared" si="9"/>
        <v xml:space="preserve"> </v>
      </c>
    </row>
    <row r="252" spans="1:10" outlineLevel="1" x14ac:dyDescent="0.2">
      <c r="A252" s="2"/>
      <c r="B252" s="5" t="s">
        <v>39</v>
      </c>
      <c r="C252" s="5" t="s">
        <v>23</v>
      </c>
      <c r="D252" s="5" t="s">
        <v>238</v>
      </c>
      <c r="E252" s="5" t="s">
        <v>337</v>
      </c>
      <c r="F252" s="5" t="s">
        <v>236</v>
      </c>
      <c r="G252" s="11">
        <v>4160.62</v>
      </c>
      <c r="H252" s="3"/>
      <c r="I252" t="str">
        <f t="shared" si="8"/>
        <v xml:space="preserve"> </v>
      </c>
      <c r="J252" s="11" t="str">
        <f t="shared" si="9"/>
        <v xml:space="preserve"> </v>
      </c>
    </row>
    <row r="253" spans="1:10" outlineLevel="1" x14ac:dyDescent="0.2">
      <c r="A253" s="2"/>
      <c r="B253" s="5" t="s">
        <v>39</v>
      </c>
      <c r="C253" s="5" t="s">
        <v>23</v>
      </c>
      <c r="D253" s="5" t="s">
        <v>300</v>
      </c>
      <c r="E253" s="5" t="s">
        <v>764</v>
      </c>
      <c r="F253" s="5" t="s">
        <v>298</v>
      </c>
      <c r="G253" s="11">
        <v>734.34</v>
      </c>
      <c r="H253" s="3"/>
      <c r="I253" t="str">
        <f t="shared" si="8"/>
        <v xml:space="preserve"> </v>
      </c>
      <c r="J253" s="11" t="str">
        <f t="shared" si="9"/>
        <v xml:space="preserve"> </v>
      </c>
    </row>
    <row r="254" spans="1:10" outlineLevel="1" x14ac:dyDescent="0.2">
      <c r="A254" s="2"/>
      <c r="B254" s="5" t="s">
        <v>39</v>
      </c>
      <c r="C254" s="5" t="s">
        <v>23</v>
      </c>
      <c r="D254" s="5" t="s">
        <v>229</v>
      </c>
      <c r="E254" s="5" t="s">
        <v>335</v>
      </c>
      <c r="F254" s="5" t="s">
        <v>227</v>
      </c>
      <c r="G254" s="11">
        <v>352.74</v>
      </c>
      <c r="H254" s="3"/>
      <c r="I254" t="str">
        <f t="shared" si="8"/>
        <v xml:space="preserve"> </v>
      </c>
      <c r="J254" s="11" t="str">
        <f t="shared" si="9"/>
        <v xml:space="preserve"> </v>
      </c>
    </row>
    <row r="255" spans="1:10" outlineLevel="1" x14ac:dyDescent="0.2">
      <c r="A255" s="2"/>
      <c r="B255" s="5" t="s">
        <v>39</v>
      </c>
      <c r="C255" s="5" t="s">
        <v>23</v>
      </c>
      <c r="D255" s="5" t="s">
        <v>215</v>
      </c>
      <c r="E255" s="5" t="s">
        <v>334</v>
      </c>
      <c r="F255" s="5" t="s">
        <v>213</v>
      </c>
      <c r="G255" s="11">
        <v>10089.870000000001</v>
      </c>
      <c r="H255" s="3"/>
      <c r="I255" t="str">
        <f t="shared" si="8"/>
        <v xml:space="preserve"> </v>
      </c>
      <c r="J255" s="11" t="str">
        <f t="shared" si="9"/>
        <v xml:space="preserve"> </v>
      </c>
    </row>
    <row r="256" spans="1:10" outlineLevel="1" x14ac:dyDescent="0.2">
      <c r="A256" s="2"/>
      <c r="B256" s="5" t="s">
        <v>39</v>
      </c>
      <c r="C256" s="5" t="s">
        <v>23</v>
      </c>
      <c r="D256" s="5" t="s">
        <v>212</v>
      </c>
      <c r="E256" s="5" t="s">
        <v>333</v>
      </c>
      <c r="F256" s="5" t="s">
        <v>210</v>
      </c>
      <c r="G256" s="11">
        <v>128.22</v>
      </c>
      <c r="H256" s="3"/>
      <c r="I256" t="str">
        <f t="shared" si="8"/>
        <v xml:space="preserve"> </v>
      </c>
      <c r="J256" s="11" t="str">
        <f t="shared" si="9"/>
        <v xml:space="preserve"> </v>
      </c>
    </row>
    <row r="257" spans="1:10" outlineLevel="1" x14ac:dyDescent="0.2">
      <c r="A257" s="2"/>
      <c r="B257" s="5" t="s">
        <v>39</v>
      </c>
      <c r="C257" s="5" t="s">
        <v>23</v>
      </c>
      <c r="D257" s="5" t="s">
        <v>608</v>
      </c>
      <c r="E257" s="5" t="s">
        <v>647</v>
      </c>
      <c r="F257" s="5" t="s">
        <v>606</v>
      </c>
      <c r="G257" s="11">
        <v>1011.77</v>
      </c>
      <c r="H257" s="3"/>
      <c r="I257" t="str">
        <f t="shared" si="8"/>
        <v xml:space="preserve"> </v>
      </c>
      <c r="J257" s="11" t="str">
        <f t="shared" si="9"/>
        <v xml:space="preserve"> </v>
      </c>
    </row>
    <row r="258" spans="1:10" outlineLevel="1" x14ac:dyDescent="0.2">
      <c r="A258" s="2"/>
      <c r="B258" s="5" t="s">
        <v>39</v>
      </c>
      <c r="C258" s="5" t="s">
        <v>23</v>
      </c>
      <c r="D258" s="5" t="s">
        <v>209</v>
      </c>
      <c r="E258" s="5" t="s">
        <v>332</v>
      </c>
      <c r="F258" s="5" t="s">
        <v>207</v>
      </c>
      <c r="G258" s="11">
        <v>3930.38</v>
      </c>
      <c r="H258" s="3"/>
      <c r="I258" t="str">
        <f t="shared" si="8"/>
        <v xml:space="preserve"> </v>
      </c>
      <c r="J258" s="11" t="str">
        <f t="shared" si="9"/>
        <v xml:space="preserve"> </v>
      </c>
    </row>
    <row r="259" spans="1:10" outlineLevel="1" x14ac:dyDescent="0.2">
      <c r="A259" s="2"/>
      <c r="B259" s="5" t="s">
        <v>39</v>
      </c>
      <c r="C259" s="5" t="s">
        <v>23</v>
      </c>
      <c r="D259" s="5" t="s">
        <v>206</v>
      </c>
      <c r="E259" s="5" t="s">
        <v>646</v>
      </c>
      <c r="F259" s="5" t="s">
        <v>204</v>
      </c>
      <c r="G259" s="11">
        <v>5300</v>
      </c>
      <c r="H259" s="3"/>
      <c r="I259" t="str">
        <f t="shared" si="8"/>
        <v xml:space="preserve"> </v>
      </c>
      <c r="J259" s="11" t="str">
        <f t="shared" si="9"/>
        <v xml:space="preserve"> </v>
      </c>
    </row>
    <row r="260" spans="1:10" outlineLevel="1" x14ac:dyDescent="0.2">
      <c r="A260" s="2"/>
      <c r="B260" s="5" t="s">
        <v>39</v>
      </c>
      <c r="C260" s="5" t="s">
        <v>23</v>
      </c>
      <c r="D260" s="5" t="s">
        <v>203</v>
      </c>
      <c r="E260" s="5" t="s">
        <v>330</v>
      </c>
      <c r="F260" s="5" t="s">
        <v>201</v>
      </c>
      <c r="G260" s="11">
        <v>2785.72</v>
      </c>
      <c r="H260" s="3"/>
      <c r="I260" t="str">
        <f t="shared" si="8"/>
        <v xml:space="preserve"> </v>
      </c>
      <c r="J260" s="11" t="str">
        <f t="shared" si="9"/>
        <v xml:space="preserve"> </v>
      </c>
    </row>
    <row r="261" spans="1:10" x14ac:dyDescent="0.2">
      <c r="A261" s="27" t="s">
        <v>24</v>
      </c>
      <c r="B261" s="27"/>
      <c r="C261" s="2" t="s">
        <v>24</v>
      </c>
      <c r="D261" s="2" t="s">
        <v>0</v>
      </c>
      <c r="E261" s="2" t="s">
        <v>0</v>
      </c>
      <c r="F261" s="2" t="s">
        <v>0</v>
      </c>
      <c r="G261" s="10">
        <v>179394.52</v>
      </c>
      <c r="H261" s="1"/>
      <c r="I261" t="str">
        <f t="shared" si="8"/>
        <v>10076</v>
      </c>
      <c r="J261" s="11">
        <f t="shared" si="9"/>
        <v>179394.52</v>
      </c>
    </row>
    <row r="262" spans="1:10" outlineLevel="1" x14ac:dyDescent="0.2">
      <c r="A262" s="2"/>
      <c r="B262" s="5" t="s">
        <v>39</v>
      </c>
      <c r="C262" s="5" t="s">
        <v>24</v>
      </c>
      <c r="D262" s="5" t="s">
        <v>267</v>
      </c>
      <c r="E262" s="5" t="s">
        <v>329</v>
      </c>
      <c r="F262" s="5" t="s">
        <v>265</v>
      </c>
      <c r="G262" s="11">
        <v>0</v>
      </c>
      <c r="H262" s="3"/>
      <c r="I262" t="str">
        <f t="shared" si="8"/>
        <v xml:space="preserve"> </v>
      </c>
      <c r="J262" s="11" t="str">
        <f t="shared" si="9"/>
        <v xml:space="preserve"> </v>
      </c>
    </row>
    <row r="263" spans="1:10" outlineLevel="1" x14ac:dyDescent="0.2">
      <c r="A263" s="2"/>
      <c r="B263" s="5" t="s">
        <v>39</v>
      </c>
      <c r="C263" s="5" t="s">
        <v>24</v>
      </c>
      <c r="D263" s="5" t="s">
        <v>195</v>
      </c>
      <c r="E263" s="5" t="s">
        <v>328</v>
      </c>
      <c r="F263" s="5" t="s">
        <v>193</v>
      </c>
      <c r="G263" s="11">
        <v>0</v>
      </c>
      <c r="H263" s="3"/>
      <c r="I263" t="str">
        <f t="shared" si="8"/>
        <v xml:space="preserve"> </v>
      </c>
      <c r="J263" s="11" t="str">
        <f t="shared" si="9"/>
        <v xml:space="preserve"> </v>
      </c>
    </row>
    <row r="264" spans="1:10" outlineLevel="1" x14ac:dyDescent="0.2">
      <c r="A264" s="2"/>
      <c r="B264" s="5" t="s">
        <v>39</v>
      </c>
      <c r="C264" s="5" t="s">
        <v>24</v>
      </c>
      <c r="D264" s="5" t="s">
        <v>224</v>
      </c>
      <c r="E264" s="5" t="s">
        <v>327</v>
      </c>
      <c r="F264" s="5" t="s">
        <v>222</v>
      </c>
      <c r="G264" s="11">
        <v>0</v>
      </c>
      <c r="H264" s="3"/>
      <c r="I264" t="str">
        <f t="shared" si="8"/>
        <v xml:space="preserve"> </v>
      </c>
      <c r="J264" s="11" t="str">
        <f t="shared" si="9"/>
        <v xml:space="preserve"> </v>
      </c>
    </row>
    <row r="265" spans="1:10" outlineLevel="1" x14ac:dyDescent="0.2">
      <c r="A265" s="2"/>
      <c r="B265" s="5" t="s">
        <v>39</v>
      </c>
      <c r="C265" s="5" t="s">
        <v>24</v>
      </c>
      <c r="D265" s="5" t="s">
        <v>221</v>
      </c>
      <c r="E265" s="5" t="s">
        <v>326</v>
      </c>
      <c r="F265" s="5" t="s">
        <v>219</v>
      </c>
      <c r="G265" s="11">
        <v>43520</v>
      </c>
      <c r="H265" s="3"/>
      <c r="I265" t="str">
        <f t="shared" si="8"/>
        <v xml:space="preserve"> </v>
      </c>
      <c r="J265" s="11" t="str">
        <f t="shared" si="9"/>
        <v xml:space="preserve"> </v>
      </c>
    </row>
    <row r="266" spans="1:10" outlineLevel="1" x14ac:dyDescent="0.2">
      <c r="A266" s="2"/>
      <c r="B266" s="5" t="s">
        <v>39</v>
      </c>
      <c r="C266" s="5" t="s">
        <v>24</v>
      </c>
      <c r="D266" s="5" t="s">
        <v>238</v>
      </c>
      <c r="E266" s="5" t="s">
        <v>325</v>
      </c>
      <c r="F266" s="5" t="s">
        <v>236</v>
      </c>
      <c r="G266" s="11">
        <v>6316.85</v>
      </c>
      <c r="H266" s="3"/>
      <c r="I266" t="str">
        <f t="shared" ref="I266:I329" si="10">IF(D266=$J$6,A266," ")</f>
        <v xml:space="preserve"> </v>
      </c>
      <c r="J266" s="11" t="str">
        <f t="shared" ref="J266:J329" si="11">IF(D266=$J$6,G266," ")</f>
        <v xml:space="preserve"> </v>
      </c>
    </row>
    <row r="267" spans="1:10" outlineLevel="1" x14ac:dyDescent="0.2">
      <c r="A267" s="2"/>
      <c r="B267" s="5" t="s">
        <v>39</v>
      </c>
      <c r="C267" s="5" t="s">
        <v>24</v>
      </c>
      <c r="D267" s="5" t="s">
        <v>300</v>
      </c>
      <c r="E267" s="5" t="s">
        <v>763</v>
      </c>
      <c r="F267" s="5" t="s">
        <v>298</v>
      </c>
      <c r="G267" s="11">
        <v>734.35</v>
      </c>
      <c r="H267" s="3"/>
      <c r="I267" t="str">
        <f t="shared" si="10"/>
        <v xml:space="preserve"> </v>
      </c>
      <c r="J267" s="11" t="str">
        <f t="shared" si="11"/>
        <v xml:space="preserve"> </v>
      </c>
    </row>
    <row r="268" spans="1:10" outlineLevel="1" x14ac:dyDescent="0.2">
      <c r="A268" s="2"/>
      <c r="B268" s="5" t="s">
        <v>39</v>
      </c>
      <c r="C268" s="5" t="s">
        <v>24</v>
      </c>
      <c r="D268" s="5" t="s">
        <v>218</v>
      </c>
      <c r="E268" s="5" t="s">
        <v>323</v>
      </c>
      <c r="F268" s="5" t="s">
        <v>216</v>
      </c>
      <c r="G268" s="11">
        <v>160</v>
      </c>
      <c r="H268" s="3"/>
      <c r="I268" t="str">
        <f t="shared" si="10"/>
        <v xml:space="preserve"> </v>
      </c>
      <c r="J268" s="11" t="str">
        <f t="shared" si="11"/>
        <v xml:space="preserve"> </v>
      </c>
    </row>
    <row r="269" spans="1:10" outlineLevel="1" x14ac:dyDescent="0.2">
      <c r="A269" s="2"/>
      <c r="B269" s="5" t="s">
        <v>39</v>
      </c>
      <c r="C269" s="5" t="s">
        <v>24</v>
      </c>
      <c r="D269" s="5" t="s">
        <v>624</v>
      </c>
      <c r="E269" s="5" t="s">
        <v>645</v>
      </c>
      <c r="F269" s="5" t="s">
        <v>622</v>
      </c>
      <c r="G269" s="11">
        <v>2254.42</v>
      </c>
      <c r="H269" s="3"/>
      <c r="I269" t="str">
        <f t="shared" si="10"/>
        <v xml:space="preserve"> </v>
      </c>
      <c r="J269" s="11" t="str">
        <f t="shared" si="11"/>
        <v xml:space="preserve"> </v>
      </c>
    </row>
    <row r="270" spans="1:10" outlineLevel="1" x14ac:dyDescent="0.2">
      <c r="A270" s="2"/>
      <c r="B270" s="5" t="s">
        <v>39</v>
      </c>
      <c r="C270" s="5" t="s">
        <v>24</v>
      </c>
      <c r="D270" s="5" t="s">
        <v>229</v>
      </c>
      <c r="E270" s="5" t="s">
        <v>322</v>
      </c>
      <c r="F270" s="5" t="s">
        <v>227</v>
      </c>
      <c r="G270" s="11">
        <v>144.28</v>
      </c>
      <c r="H270" s="3"/>
      <c r="I270" t="str">
        <f t="shared" si="10"/>
        <v xml:space="preserve"> </v>
      </c>
      <c r="J270" s="11" t="str">
        <f t="shared" si="11"/>
        <v xml:space="preserve"> </v>
      </c>
    </row>
    <row r="271" spans="1:10" outlineLevel="1" x14ac:dyDescent="0.2">
      <c r="A271" s="2"/>
      <c r="B271" s="5" t="s">
        <v>39</v>
      </c>
      <c r="C271" s="5" t="s">
        <v>24</v>
      </c>
      <c r="D271" s="5" t="s">
        <v>215</v>
      </c>
      <c r="E271" s="5" t="s">
        <v>321</v>
      </c>
      <c r="F271" s="5" t="s">
        <v>213</v>
      </c>
      <c r="G271" s="11">
        <v>20179.740000000002</v>
      </c>
      <c r="H271" s="3"/>
      <c r="I271" t="str">
        <f t="shared" si="10"/>
        <v xml:space="preserve"> </v>
      </c>
      <c r="J271" s="11" t="str">
        <f t="shared" si="11"/>
        <v xml:space="preserve"> </v>
      </c>
    </row>
    <row r="272" spans="1:10" outlineLevel="1" x14ac:dyDescent="0.2">
      <c r="A272" s="2"/>
      <c r="B272" s="5" t="s">
        <v>39</v>
      </c>
      <c r="C272" s="5" t="s">
        <v>24</v>
      </c>
      <c r="D272" s="5" t="s">
        <v>212</v>
      </c>
      <c r="E272" s="5" t="s">
        <v>320</v>
      </c>
      <c r="F272" s="5" t="s">
        <v>210</v>
      </c>
      <c r="G272" s="11">
        <v>170.96</v>
      </c>
      <c r="H272" s="3"/>
      <c r="I272" t="str">
        <f t="shared" si="10"/>
        <v xml:space="preserve"> </v>
      </c>
      <c r="J272" s="11" t="str">
        <f t="shared" si="11"/>
        <v xml:space="preserve"> </v>
      </c>
    </row>
    <row r="273" spans="1:10" outlineLevel="1" x14ac:dyDescent="0.2">
      <c r="A273" s="2"/>
      <c r="B273" s="5" t="s">
        <v>39</v>
      </c>
      <c r="C273" s="5" t="s">
        <v>24</v>
      </c>
      <c r="D273" s="5" t="s">
        <v>608</v>
      </c>
      <c r="E273" s="5" t="s">
        <v>644</v>
      </c>
      <c r="F273" s="5" t="s">
        <v>606</v>
      </c>
      <c r="G273" s="11">
        <v>2023.54</v>
      </c>
      <c r="H273" s="3"/>
      <c r="I273" t="str">
        <f t="shared" si="10"/>
        <v xml:space="preserve"> </v>
      </c>
      <c r="J273" s="11" t="str">
        <f t="shared" si="11"/>
        <v xml:space="preserve"> </v>
      </c>
    </row>
    <row r="274" spans="1:10" outlineLevel="1" x14ac:dyDescent="0.2">
      <c r="A274" s="2"/>
      <c r="B274" s="5" t="s">
        <v>39</v>
      </c>
      <c r="C274" s="5" t="s">
        <v>24</v>
      </c>
      <c r="D274" s="5" t="s">
        <v>209</v>
      </c>
      <c r="E274" s="5" t="s">
        <v>319</v>
      </c>
      <c r="F274" s="5" t="s">
        <v>207</v>
      </c>
      <c r="G274" s="11">
        <v>3930.38</v>
      </c>
      <c r="H274" s="3"/>
      <c r="I274" t="str">
        <f t="shared" si="10"/>
        <v xml:space="preserve"> </v>
      </c>
      <c r="J274" s="11" t="str">
        <f t="shared" si="11"/>
        <v xml:space="preserve"> </v>
      </c>
    </row>
    <row r="275" spans="1:10" outlineLevel="1" x14ac:dyDescent="0.2">
      <c r="A275" s="2"/>
      <c r="B275" s="5" t="s">
        <v>39</v>
      </c>
      <c r="C275" s="5" t="s">
        <v>24</v>
      </c>
      <c r="D275" s="5" t="s">
        <v>206</v>
      </c>
      <c r="E275" s="5" t="s">
        <v>643</v>
      </c>
      <c r="F275" s="5" t="s">
        <v>204</v>
      </c>
      <c r="G275" s="11">
        <v>27000</v>
      </c>
      <c r="H275" s="3"/>
      <c r="I275" t="str">
        <f t="shared" si="10"/>
        <v xml:space="preserve"> </v>
      </c>
      <c r="J275" s="11" t="str">
        <f t="shared" si="11"/>
        <v xml:space="preserve"> </v>
      </c>
    </row>
    <row r="276" spans="1:10" outlineLevel="1" x14ac:dyDescent="0.2">
      <c r="A276" s="2"/>
      <c r="B276" s="5" t="s">
        <v>39</v>
      </c>
      <c r="C276" s="5" t="s">
        <v>24</v>
      </c>
      <c r="D276" s="5" t="s">
        <v>203</v>
      </c>
      <c r="E276" s="5" t="s">
        <v>317</v>
      </c>
      <c r="F276" s="5" t="s">
        <v>201</v>
      </c>
      <c r="G276" s="11">
        <v>72960</v>
      </c>
      <c r="H276" s="3"/>
      <c r="I276" t="str">
        <f t="shared" si="10"/>
        <v xml:space="preserve"> </v>
      </c>
      <c r="J276" s="11" t="str">
        <f t="shared" si="11"/>
        <v xml:space="preserve"> </v>
      </c>
    </row>
    <row r="277" spans="1:10" x14ac:dyDescent="0.2">
      <c r="A277" s="27" t="s">
        <v>25</v>
      </c>
      <c r="B277" s="27"/>
      <c r="C277" s="2" t="s">
        <v>25</v>
      </c>
      <c r="D277" s="2" t="s">
        <v>0</v>
      </c>
      <c r="E277" s="2" t="s">
        <v>0</v>
      </c>
      <c r="F277" s="2" t="s">
        <v>0</v>
      </c>
      <c r="G277" s="10">
        <v>262646.48</v>
      </c>
      <c r="H277" s="1"/>
      <c r="I277" t="str">
        <f t="shared" si="10"/>
        <v>10078</v>
      </c>
      <c r="J277" s="11">
        <f t="shared" si="11"/>
        <v>262646.48</v>
      </c>
    </row>
    <row r="278" spans="1:10" outlineLevel="1" x14ac:dyDescent="0.2">
      <c r="A278" s="2"/>
      <c r="B278" s="5" t="s">
        <v>39</v>
      </c>
      <c r="C278" s="5" t="s">
        <v>25</v>
      </c>
      <c r="D278" s="5" t="s">
        <v>762</v>
      </c>
      <c r="E278" s="5" t="s">
        <v>761</v>
      </c>
      <c r="F278" s="5" t="s">
        <v>760</v>
      </c>
      <c r="G278" s="11">
        <v>550</v>
      </c>
      <c r="H278" s="3"/>
      <c r="I278" t="str">
        <f t="shared" si="10"/>
        <v xml:space="preserve"> </v>
      </c>
      <c r="J278" s="11" t="str">
        <f t="shared" si="11"/>
        <v xml:space="preserve"> </v>
      </c>
    </row>
    <row r="279" spans="1:10" outlineLevel="1" x14ac:dyDescent="0.2">
      <c r="A279" s="2"/>
      <c r="B279" s="5" t="s">
        <v>39</v>
      </c>
      <c r="C279" s="5" t="s">
        <v>25</v>
      </c>
      <c r="D279" s="5" t="s">
        <v>267</v>
      </c>
      <c r="E279" s="5" t="s">
        <v>316</v>
      </c>
      <c r="F279" s="5" t="s">
        <v>265</v>
      </c>
      <c r="G279" s="11">
        <v>0</v>
      </c>
      <c r="H279" s="3"/>
      <c r="I279" t="str">
        <f t="shared" si="10"/>
        <v xml:space="preserve"> </v>
      </c>
      <c r="J279" s="11" t="str">
        <f t="shared" si="11"/>
        <v xml:space="preserve"> </v>
      </c>
    </row>
    <row r="280" spans="1:10" outlineLevel="1" x14ac:dyDescent="0.2">
      <c r="A280" s="2"/>
      <c r="B280" s="5" t="s">
        <v>39</v>
      </c>
      <c r="C280" s="5" t="s">
        <v>25</v>
      </c>
      <c r="D280" s="5" t="s">
        <v>195</v>
      </c>
      <c r="E280" s="5" t="s">
        <v>315</v>
      </c>
      <c r="F280" s="5" t="s">
        <v>193</v>
      </c>
      <c r="G280" s="11">
        <v>1595</v>
      </c>
      <c r="H280" s="3"/>
      <c r="I280" t="str">
        <f t="shared" si="10"/>
        <v xml:space="preserve"> </v>
      </c>
      <c r="J280" s="11" t="str">
        <f t="shared" si="11"/>
        <v xml:space="preserve"> </v>
      </c>
    </row>
    <row r="281" spans="1:10" outlineLevel="1" x14ac:dyDescent="0.2">
      <c r="A281" s="2"/>
      <c r="B281" s="5" t="s">
        <v>39</v>
      </c>
      <c r="C281" s="5" t="s">
        <v>25</v>
      </c>
      <c r="D281" s="5" t="s">
        <v>314</v>
      </c>
      <c r="E281" s="5" t="s">
        <v>313</v>
      </c>
      <c r="F281" s="5" t="s">
        <v>312</v>
      </c>
      <c r="G281" s="11">
        <v>0</v>
      </c>
      <c r="H281" s="3"/>
      <c r="I281" t="str">
        <f t="shared" si="10"/>
        <v xml:space="preserve"> </v>
      </c>
      <c r="J281" s="11" t="str">
        <f t="shared" si="11"/>
        <v xml:space="preserve"> </v>
      </c>
    </row>
    <row r="282" spans="1:10" outlineLevel="1" x14ac:dyDescent="0.2">
      <c r="A282" s="2"/>
      <c r="B282" s="5" t="s">
        <v>39</v>
      </c>
      <c r="C282" s="5" t="s">
        <v>25</v>
      </c>
      <c r="D282" s="5" t="s">
        <v>311</v>
      </c>
      <c r="E282" s="5" t="s">
        <v>310</v>
      </c>
      <c r="F282" s="5" t="s">
        <v>309</v>
      </c>
      <c r="G282" s="11">
        <v>0</v>
      </c>
      <c r="H282" s="3"/>
      <c r="I282" t="str">
        <f t="shared" si="10"/>
        <v xml:space="preserve"> </v>
      </c>
      <c r="J282" s="11" t="str">
        <f t="shared" si="11"/>
        <v xml:space="preserve"> </v>
      </c>
    </row>
    <row r="283" spans="1:10" outlineLevel="1" x14ac:dyDescent="0.2">
      <c r="A283" s="2"/>
      <c r="B283" s="5" t="s">
        <v>39</v>
      </c>
      <c r="C283" s="5" t="s">
        <v>25</v>
      </c>
      <c r="D283" s="5" t="s">
        <v>224</v>
      </c>
      <c r="E283" s="5" t="s">
        <v>305</v>
      </c>
      <c r="F283" s="5" t="s">
        <v>222</v>
      </c>
      <c r="G283" s="11">
        <v>0</v>
      </c>
      <c r="H283" s="3"/>
      <c r="I283" t="str">
        <f t="shared" si="10"/>
        <v xml:space="preserve"> </v>
      </c>
      <c r="J283" s="11" t="str">
        <f t="shared" si="11"/>
        <v xml:space="preserve"> </v>
      </c>
    </row>
    <row r="284" spans="1:10" outlineLevel="1" x14ac:dyDescent="0.2">
      <c r="A284" s="2"/>
      <c r="B284" s="5" t="s">
        <v>39</v>
      </c>
      <c r="C284" s="5" t="s">
        <v>25</v>
      </c>
      <c r="D284" s="5" t="s">
        <v>304</v>
      </c>
      <c r="E284" s="5" t="s">
        <v>303</v>
      </c>
      <c r="F284" s="5" t="s">
        <v>302</v>
      </c>
      <c r="G284" s="11">
        <v>0</v>
      </c>
      <c r="H284" s="3"/>
      <c r="I284" t="str">
        <f t="shared" si="10"/>
        <v xml:space="preserve"> </v>
      </c>
      <c r="J284" s="11" t="str">
        <f t="shared" si="11"/>
        <v xml:space="preserve"> </v>
      </c>
    </row>
    <row r="285" spans="1:10" outlineLevel="1" x14ac:dyDescent="0.2">
      <c r="A285" s="2"/>
      <c r="B285" s="5" t="s">
        <v>39</v>
      </c>
      <c r="C285" s="5" t="s">
        <v>25</v>
      </c>
      <c r="D285" s="5" t="s">
        <v>221</v>
      </c>
      <c r="E285" s="5" t="s">
        <v>301</v>
      </c>
      <c r="F285" s="5" t="s">
        <v>219</v>
      </c>
      <c r="G285" s="11">
        <v>61440</v>
      </c>
      <c r="H285" s="3"/>
      <c r="I285" t="str">
        <f t="shared" si="10"/>
        <v xml:space="preserve"> </v>
      </c>
      <c r="J285" s="11" t="str">
        <f t="shared" si="11"/>
        <v xml:space="preserve"> </v>
      </c>
    </row>
    <row r="286" spans="1:10" outlineLevel="1" x14ac:dyDescent="0.2">
      <c r="A286" s="2"/>
      <c r="B286" s="5" t="s">
        <v>39</v>
      </c>
      <c r="C286" s="5" t="s">
        <v>25</v>
      </c>
      <c r="D286" s="5" t="s">
        <v>300</v>
      </c>
      <c r="E286" s="5" t="s">
        <v>299</v>
      </c>
      <c r="F286" s="5" t="s">
        <v>298</v>
      </c>
      <c r="G286" s="11">
        <v>734.35</v>
      </c>
      <c r="H286" s="3"/>
      <c r="I286" t="str">
        <f t="shared" si="10"/>
        <v xml:space="preserve"> </v>
      </c>
      <c r="J286" s="11" t="str">
        <f t="shared" si="11"/>
        <v xml:space="preserve"> </v>
      </c>
    </row>
    <row r="287" spans="1:10" outlineLevel="1" x14ac:dyDescent="0.2">
      <c r="A287" s="2"/>
      <c r="B287" s="5" t="s">
        <v>39</v>
      </c>
      <c r="C287" s="5" t="s">
        <v>25</v>
      </c>
      <c r="D287" s="5" t="s">
        <v>297</v>
      </c>
      <c r="E287" s="5" t="s">
        <v>759</v>
      </c>
      <c r="F287" s="5" t="s">
        <v>295</v>
      </c>
      <c r="G287" s="11">
        <v>8963.83</v>
      </c>
      <c r="H287" s="3"/>
      <c r="I287" t="str">
        <f t="shared" si="10"/>
        <v xml:space="preserve"> </v>
      </c>
      <c r="J287" s="11" t="str">
        <f t="shared" si="11"/>
        <v xml:space="preserve"> </v>
      </c>
    </row>
    <row r="288" spans="1:10" outlineLevel="1" x14ac:dyDescent="0.2">
      <c r="A288" s="2"/>
      <c r="B288" s="5" t="s">
        <v>39</v>
      </c>
      <c r="C288" s="5" t="s">
        <v>25</v>
      </c>
      <c r="D288" s="5" t="s">
        <v>249</v>
      </c>
      <c r="E288" s="5" t="s">
        <v>294</v>
      </c>
      <c r="F288" s="5" t="s">
        <v>247</v>
      </c>
      <c r="G288" s="11">
        <v>37.5</v>
      </c>
      <c r="H288" s="3"/>
      <c r="I288" t="str">
        <f t="shared" si="10"/>
        <v xml:space="preserve"> </v>
      </c>
      <c r="J288" s="11" t="str">
        <f t="shared" si="11"/>
        <v xml:space="preserve"> </v>
      </c>
    </row>
    <row r="289" spans="1:10" outlineLevel="1" x14ac:dyDescent="0.2">
      <c r="A289" s="2"/>
      <c r="B289" s="5" t="s">
        <v>39</v>
      </c>
      <c r="C289" s="5" t="s">
        <v>25</v>
      </c>
      <c r="D289" s="5" t="s">
        <v>218</v>
      </c>
      <c r="E289" s="5" t="s">
        <v>758</v>
      </c>
      <c r="F289" s="5" t="s">
        <v>216</v>
      </c>
      <c r="G289" s="11">
        <v>502</v>
      </c>
      <c r="H289" s="3"/>
      <c r="I289" t="str">
        <f t="shared" si="10"/>
        <v xml:space="preserve"> </v>
      </c>
      <c r="J289" s="11" t="str">
        <f t="shared" si="11"/>
        <v xml:space="preserve"> </v>
      </c>
    </row>
    <row r="290" spans="1:10" outlineLevel="1" x14ac:dyDescent="0.2">
      <c r="A290" s="2"/>
      <c r="B290" s="5" t="s">
        <v>39</v>
      </c>
      <c r="C290" s="5" t="s">
        <v>25</v>
      </c>
      <c r="D290" s="5" t="s">
        <v>624</v>
      </c>
      <c r="E290" s="5" t="s">
        <v>639</v>
      </c>
      <c r="F290" s="5" t="s">
        <v>622</v>
      </c>
      <c r="G290" s="11">
        <v>46.77</v>
      </c>
      <c r="H290" s="3"/>
      <c r="I290" t="str">
        <f t="shared" si="10"/>
        <v xml:space="preserve"> </v>
      </c>
      <c r="J290" s="11" t="str">
        <f t="shared" si="11"/>
        <v xml:space="preserve"> </v>
      </c>
    </row>
    <row r="291" spans="1:10" outlineLevel="1" x14ac:dyDescent="0.2">
      <c r="A291" s="2"/>
      <c r="B291" s="5" t="s">
        <v>39</v>
      </c>
      <c r="C291" s="5" t="s">
        <v>25</v>
      </c>
      <c r="D291" s="5" t="s">
        <v>229</v>
      </c>
      <c r="E291" s="5" t="s">
        <v>292</v>
      </c>
      <c r="F291" s="5" t="s">
        <v>227</v>
      </c>
      <c r="G291" s="11">
        <v>437.24</v>
      </c>
      <c r="H291" s="3"/>
      <c r="I291" t="str">
        <f t="shared" si="10"/>
        <v xml:space="preserve"> </v>
      </c>
      <c r="J291" s="11" t="str">
        <f t="shared" si="11"/>
        <v xml:space="preserve"> </v>
      </c>
    </row>
    <row r="292" spans="1:10" outlineLevel="1" x14ac:dyDescent="0.2">
      <c r="A292" s="2"/>
      <c r="B292" s="5" t="s">
        <v>39</v>
      </c>
      <c r="C292" s="5" t="s">
        <v>25</v>
      </c>
      <c r="D292" s="5" t="s">
        <v>215</v>
      </c>
      <c r="E292" s="5" t="s">
        <v>291</v>
      </c>
      <c r="F292" s="5" t="s">
        <v>213</v>
      </c>
      <c r="G292" s="11">
        <v>45441.9</v>
      </c>
      <c r="H292" s="3"/>
      <c r="I292" t="str">
        <f t="shared" si="10"/>
        <v xml:space="preserve"> </v>
      </c>
      <c r="J292" s="11" t="str">
        <f t="shared" si="11"/>
        <v xml:space="preserve"> </v>
      </c>
    </row>
    <row r="293" spans="1:10" outlineLevel="1" x14ac:dyDescent="0.2">
      <c r="A293" s="2"/>
      <c r="B293" s="5" t="s">
        <v>39</v>
      </c>
      <c r="C293" s="5" t="s">
        <v>25</v>
      </c>
      <c r="D293" s="5" t="s">
        <v>576</v>
      </c>
      <c r="E293" s="5" t="s">
        <v>757</v>
      </c>
      <c r="F293" s="5" t="s">
        <v>574</v>
      </c>
      <c r="G293" s="11">
        <v>300</v>
      </c>
      <c r="H293" s="3"/>
      <c r="I293" t="str">
        <f t="shared" si="10"/>
        <v xml:space="preserve"> </v>
      </c>
      <c r="J293" s="11" t="str">
        <f t="shared" si="11"/>
        <v xml:space="preserve"> </v>
      </c>
    </row>
    <row r="294" spans="1:10" outlineLevel="1" x14ac:dyDescent="0.2">
      <c r="A294" s="2"/>
      <c r="B294" s="5" t="s">
        <v>39</v>
      </c>
      <c r="C294" s="5" t="s">
        <v>25</v>
      </c>
      <c r="D294" s="5" t="s">
        <v>756</v>
      </c>
      <c r="E294" s="5" t="s">
        <v>755</v>
      </c>
      <c r="F294" s="5" t="s">
        <v>754</v>
      </c>
      <c r="G294" s="11">
        <v>320.45</v>
      </c>
      <c r="H294" s="3"/>
      <c r="I294" t="str">
        <f t="shared" si="10"/>
        <v xml:space="preserve"> </v>
      </c>
      <c r="J294" s="11" t="str">
        <f t="shared" si="11"/>
        <v xml:space="preserve"> </v>
      </c>
    </row>
    <row r="295" spans="1:10" outlineLevel="1" x14ac:dyDescent="0.2">
      <c r="A295" s="2"/>
      <c r="B295" s="5" t="s">
        <v>39</v>
      </c>
      <c r="C295" s="5" t="s">
        <v>25</v>
      </c>
      <c r="D295" s="5" t="s">
        <v>212</v>
      </c>
      <c r="E295" s="5" t="s">
        <v>287</v>
      </c>
      <c r="F295" s="5" t="s">
        <v>210</v>
      </c>
      <c r="G295" s="11">
        <v>985.79</v>
      </c>
      <c r="H295" s="3"/>
      <c r="I295" t="str">
        <f t="shared" si="10"/>
        <v xml:space="preserve"> </v>
      </c>
      <c r="J295" s="11" t="str">
        <f t="shared" si="11"/>
        <v xml:space="preserve"> </v>
      </c>
    </row>
    <row r="296" spans="1:10" outlineLevel="1" x14ac:dyDescent="0.2">
      <c r="A296" s="2"/>
      <c r="B296" s="5" t="s">
        <v>39</v>
      </c>
      <c r="C296" s="5" t="s">
        <v>25</v>
      </c>
      <c r="D296" s="5" t="s">
        <v>608</v>
      </c>
      <c r="E296" s="5" t="s">
        <v>638</v>
      </c>
      <c r="F296" s="5" t="s">
        <v>606</v>
      </c>
      <c r="G296" s="11">
        <v>4552.96</v>
      </c>
      <c r="H296" s="3"/>
      <c r="I296" t="str">
        <f t="shared" si="10"/>
        <v xml:space="preserve"> </v>
      </c>
      <c r="J296" s="11" t="str">
        <f t="shared" si="11"/>
        <v xml:space="preserve"> </v>
      </c>
    </row>
    <row r="297" spans="1:10" outlineLevel="1" x14ac:dyDescent="0.2">
      <c r="A297" s="2"/>
      <c r="B297" s="5" t="s">
        <v>39</v>
      </c>
      <c r="C297" s="5" t="s">
        <v>25</v>
      </c>
      <c r="D297" s="5" t="s">
        <v>286</v>
      </c>
      <c r="E297" s="5" t="s">
        <v>753</v>
      </c>
      <c r="F297" s="5" t="s">
        <v>284</v>
      </c>
      <c r="G297" s="11">
        <v>196.71</v>
      </c>
      <c r="H297" s="3"/>
      <c r="I297" t="str">
        <f t="shared" si="10"/>
        <v xml:space="preserve"> </v>
      </c>
      <c r="J297" s="11" t="str">
        <f t="shared" si="11"/>
        <v xml:space="preserve"> </v>
      </c>
    </row>
    <row r="298" spans="1:10" outlineLevel="1" x14ac:dyDescent="0.2">
      <c r="A298" s="2"/>
      <c r="B298" s="5" t="s">
        <v>39</v>
      </c>
      <c r="C298" s="5" t="s">
        <v>25</v>
      </c>
      <c r="D298" s="5" t="s">
        <v>209</v>
      </c>
      <c r="E298" s="5" t="s">
        <v>637</v>
      </c>
      <c r="F298" s="5" t="s">
        <v>207</v>
      </c>
      <c r="G298" s="11">
        <v>7205.85</v>
      </c>
      <c r="H298" s="3"/>
      <c r="I298" t="str">
        <f t="shared" si="10"/>
        <v xml:space="preserve"> </v>
      </c>
      <c r="J298" s="11" t="str">
        <f t="shared" si="11"/>
        <v xml:space="preserve"> </v>
      </c>
    </row>
    <row r="299" spans="1:10" outlineLevel="1" x14ac:dyDescent="0.2">
      <c r="A299" s="2"/>
      <c r="B299" s="5" t="s">
        <v>39</v>
      </c>
      <c r="C299" s="5" t="s">
        <v>25</v>
      </c>
      <c r="D299" s="5" t="s">
        <v>280</v>
      </c>
      <c r="E299" s="5" t="s">
        <v>279</v>
      </c>
      <c r="F299" s="5" t="s">
        <v>278</v>
      </c>
      <c r="G299" s="11">
        <v>2280</v>
      </c>
      <c r="H299" s="3"/>
      <c r="I299" t="str">
        <f t="shared" si="10"/>
        <v xml:space="preserve"> </v>
      </c>
      <c r="J299" s="11" t="str">
        <f t="shared" si="11"/>
        <v xml:space="preserve"> </v>
      </c>
    </row>
    <row r="300" spans="1:10" outlineLevel="1" x14ac:dyDescent="0.2">
      <c r="A300" s="2"/>
      <c r="B300" s="5" t="s">
        <v>39</v>
      </c>
      <c r="C300" s="5" t="s">
        <v>25</v>
      </c>
      <c r="D300" s="5" t="s">
        <v>206</v>
      </c>
      <c r="E300" s="5" t="s">
        <v>752</v>
      </c>
      <c r="F300" s="5" t="s">
        <v>204</v>
      </c>
      <c r="G300" s="11">
        <v>25200</v>
      </c>
      <c r="H300" s="3"/>
      <c r="I300" t="str">
        <f t="shared" si="10"/>
        <v xml:space="preserve"> </v>
      </c>
      <c r="J300" s="11" t="str">
        <f t="shared" si="11"/>
        <v xml:space="preserve"> </v>
      </c>
    </row>
    <row r="301" spans="1:10" outlineLevel="1" x14ac:dyDescent="0.2">
      <c r="A301" s="2"/>
      <c r="B301" s="5" t="s">
        <v>39</v>
      </c>
      <c r="C301" s="5" t="s">
        <v>25</v>
      </c>
      <c r="D301" s="5" t="s">
        <v>203</v>
      </c>
      <c r="E301" s="5" t="s">
        <v>276</v>
      </c>
      <c r="F301" s="5" t="s">
        <v>201</v>
      </c>
      <c r="G301" s="11">
        <v>101856.13</v>
      </c>
      <c r="H301" s="3"/>
      <c r="I301" t="str">
        <f t="shared" si="10"/>
        <v xml:space="preserve"> </v>
      </c>
      <c r="J301" s="11" t="str">
        <f t="shared" si="11"/>
        <v xml:space="preserve"> </v>
      </c>
    </row>
    <row r="302" spans="1:10" x14ac:dyDescent="0.2">
      <c r="A302" s="27" t="s">
        <v>26</v>
      </c>
      <c r="B302" s="27"/>
      <c r="C302" s="2" t="s">
        <v>26</v>
      </c>
      <c r="D302" s="2" t="s">
        <v>0</v>
      </c>
      <c r="E302" s="2" t="s">
        <v>0</v>
      </c>
      <c r="F302" s="2" t="s">
        <v>0</v>
      </c>
      <c r="G302" s="10">
        <v>25196.02</v>
      </c>
      <c r="H302" s="1"/>
      <c r="I302" t="str">
        <f t="shared" si="10"/>
        <v>10079</v>
      </c>
      <c r="J302" s="11">
        <f t="shared" si="11"/>
        <v>25196.02</v>
      </c>
    </row>
    <row r="303" spans="1:10" outlineLevel="1" x14ac:dyDescent="0.2">
      <c r="A303" s="2"/>
      <c r="B303" s="5" t="s">
        <v>39</v>
      </c>
      <c r="C303" s="5" t="s">
        <v>26</v>
      </c>
      <c r="D303" s="5" t="s">
        <v>267</v>
      </c>
      <c r="E303" s="5" t="s">
        <v>751</v>
      </c>
      <c r="F303" s="5" t="s">
        <v>265</v>
      </c>
      <c r="G303" s="11">
        <v>0</v>
      </c>
      <c r="H303" s="3"/>
      <c r="I303" t="str">
        <f t="shared" si="10"/>
        <v xml:space="preserve"> </v>
      </c>
      <c r="J303" s="11" t="str">
        <f t="shared" si="11"/>
        <v xml:space="preserve"> </v>
      </c>
    </row>
    <row r="304" spans="1:10" outlineLevel="1" x14ac:dyDescent="0.2">
      <c r="A304" s="2"/>
      <c r="B304" s="5" t="s">
        <v>39</v>
      </c>
      <c r="C304" s="5" t="s">
        <v>26</v>
      </c>
      <c r="D304" s="5" t="s">
        <v>254</v>
      </c>
      <c r="E304" s="5" t="s">
        <v>273</v>
      </c>
      <c r="F304" s="5" t="s">
        <v>252</v>
      </c>
      <c r="G304" s="11">
        <v>3394.58</v>
      </c>
      <c r="H304" s="3"/>
      <c r="I304" t="str">
        <f t="shared" si="10"/>
        <v xml:space="preserve"> </v>
      </c>
      <c r="J304" s="11" t="str">
        <f t="shared" si="11"/>
        <v xml:space="preserve"> </v>
      </c>
    </row>
    <row r="305" spans="1:10" outlineLevel="1" x14ac:dyDescent="0.2">
      <c r="A305" s="2"/>
      <c r="B305" s="5" t="s">
        <v>39</v>
      </c>
      <c r="C305" s="5" t="s">
        <v>26</v>
      </c>
      <c r="D305" s="5" t="s">
        <v>221</v>
      </c>
      <c r="E305" s="5" t="s">
        <v>272</v>
      </c>
      <c r="F305" s="5" t="s">
        <v>219</v>
      </c>
      <c r="G305" s="11">
        <v>4341.3</v>
      </c>
      <c r="H305" s="3"/>
      <c r="I305" t="str">
        <f t="shared" si="10"/>
        <v xml:space="preserve"> </v>
      </c>
      <c r="J305" s="11" t="str">
        <f t="shared" si="11"/>
        <v xml:space="preserve"> </v>
      </c>
    </row>
    <row r="306" spans="1:10" outlineLevel="1" x14ac:dyDescent="0.2">
      <c r="A306" s="2"/>
      <c r="B306" s="5" t="s">
        <v>39</v>
      </c>
      <c r="C306" s="5" t="s">
        <v>26</v>
      </c>
      <c r="D306" s="5" t="s">
        <v>300</v>
      </c>
      <c r="E306" s="5" t="s">
        <v>750</v>
      </c>
      <c r="F306" s="5" t="s">
        <v>298</v>
      </c>
      <c r="G306" s="11">
        <v>734.34</v>
      </c>
      <c r="H306" s="3"/>
      <c r="I306" t="str">
        <f t="shared" si="10"/>
        <v xml:space="preserve"> </v>
      </c>
      <c r="J306" s="11" t="str">
        <f t="shared" si="11"/>
        <v xml:space="preserve"> </v>
      </c>
    </row>
    <row r="307" spans="1:10" outlineLevel="1" x14ac:dyDescent="0.2">
      <c r="A307" s="2"/>
      <c r="B307" s="5" t="s">
        <v>39</v>
      </c>
      <c r="C307" s="5" t="s">
        <v>26</v>
      </c>
      <c r="D307" s="5" t="s">
        <v>229</v>
      </c>
      <c r="E307" s="5" t="s">
        <v>271</v>
      </c>
      <c r="F307" s="5" t="s">
        <v>227</v>
      </c>
      <c r="G307" s="11">
        <v>144.24</v>
      </c>
      <c r="H307" s="3"/>
      <c r="I307" t="str">
        <f t="shared" si="10"/>
        <v xml:space="preserve"> </v>
      </c>
      <c r="J307" s="11" t="str">
        <f t="shared" si="11"/>
        <v xml:space="preserve"> </v>
      </c>
    </row>
    <row r="308" spans="1:10" outlineLevel="1" x14ac:dyDescent="0.2">
      <c r="A308" s="2"/>
      <c r="B308" s="5" t="s">
        <v>39</v>
      </c>
      <c r="C308" s="5" t="s">
        <v>26</v>
      </c>
      <c r="D308" s="5" t="s">
        <v>215</v>
      </c>
      <c r="E308" s="5" t="s">
        <v>270</v>
      </c>
      <c r="F308" s="5" t="s">
        <v>213</v>
      </c>
      <c r="G308" s="11">
        <v>4546.3599999999997</v>
      </c>
      <c r="H308" s="3"/>
      <c r="I308" t="str">
        <f t="shared" si="10"/>
        <v xml:space="preserve"> </v>
      </c>
      <c r="J308" s="11" t="str">
        <f t="shared" si="11"/>
        <v xml:space="preserve"> </v>
      </c>
    </row>
    <row r="309" spans="1:10" outlineLevel="1" x14ac:dyDescent="0.2">
      <c r="A309" s="2"/>
      <c r="B309" s="5" t="s">
        <v>39</v>
      </c>
      <c r="C309" s="5" t="s">
        <v>26</v>
      </c>
      <c r="D309" s="5" t="s">
        <v>212</v>
      </c>
      <c r="E309" s="5" t="s">
        <v>635</v>
      </c>
      <c r="F309" s="5" t="s">
        <v>210</v>
      </c>
      <c r="G309" s="11">
        <v>49.53</v>
      </c>
      <c r="H309" s="3"/>
      <c r="I309" t="str">
        <f t="shared" si="10"/>
        <v xml:space="preserve"> </v>
      </c>
      <c r="J309" s="11" t="str">
        <f t="shared" si="11"/>
        <v xml:space="preserve"> </v>
      </c>
    </row>
    <row r="310" spans="1:10" outlineLevel="1" x14ac:dyDescent="0.2">
      <c r="A310" s="2"/>
      <c r="B310" s="5" t="s">
        <v>39</v>
      </c>
      <c r="C310" s="5" t="s">
        <v>26</v>
      </c>
      <c r="D310" s="5" t="s">
        <v>608</v>
      </c>
      <c r="E310" s="5" t="s">
        <v>634</v>
      </c>
      <c r="F310" s="5" t="s">
        <v>606</v>
      </c>
      <c r="G310" s="11">
        <v>1011.77</v>
      </c>
      <c r="H310" s="3"/>
      <c r="I310" t="str">
        <f t="shared" si="10"/>
        <v xml:space="preserve"> </v>
      </c>
      <c r="J310" s="11" t="str">
        <f t="shared" si="11"/>
        <v xml:space="preserve"> </v>
      </c>
    </row>
    <row r="311" spans="1:10" outlineLevel="1" x14ac:dyDescent="0.2">
      <c r="A311" s="2"/>
      <c r="B311" s="5" t="s">
        <v>39</v>
      </c>
      <c r="C311" s="5" t="s">
        <v>26</v>
      </c>
      <c r="D311" s="5" t="s">
        <v>209</v>
      </c>
      <c r="E311" s="5" t="s">
        <v>269</v>
      </c>
      <c r="F311" s="5" t="s">
        <v>207</v>
      </c>
      <c r="G311" s="11">
        <v>9473.9</v>
      </c>
      <c r="H311" s="3"/>
      <c r="I311" t="str">
        <f t="shared" si="10"/>
        <v xml:space="preserve"> </v>
      </c>
      <c r="J311" s="11" t="str">
        <f t="shared" si="11"/>
        <v xml:space="preserve"> </v>
      </c>
    </row>
    <row r="312" spans="1:10" outlineLevel="1" x14ac:dyDescent="0.2">
      <c r="A312" s="2"/>
      <c r="B312" s="5" t="s">
        <v>39</v>
      </c>
      <c r="C312" s="5" t="s">
        <v>26</v>
      </c>
      <c r="D312" s="5" t="s">
        <v>206</v>
      </c>
      <c r="E312" s="5" t="s">
        <v>633</v>
      </c>
      <c r="F312" s="5" t="s">
        <v>204</v>
      </c>
      <c r="G312" s="11">
        <v>1500</v>
      </c>
      <c r="H312" s="3"/>
      <c r="I312" t="str">
        <f t="shared" si="10"/>
        <v xml:space="preserve"> </v>
      </c>
      <c r="J312" s="11" t="str">
        <f t="shared" si="11"/>
        <v xml:space="preserve"> </v>
      </c>
    </row>
    <row r="313" spans="1:10" x14ac:dyDescent="0.2">
      <c r="A313" s="27" t="s">
        <v>27</v>
      </c>
      <c r="B313" s="27"/>
      <c r="C313" s="2" t="s">
        <v>27</v>
      </c>
      <c r="D313" s="2" t="s">
        <v>0</v>
      </c>
      <c r="E313" s="2" t="s">
        <v>0</v>
      </c>
      <c r="F313" s="2" t="s">
        <v>0</v>
      </c>
      <c r="G313" s="10">
        <v>24746.06</v>
      </c>
      <c r="H313" s="1"/>
      <c r="I313" t="str">
        <f t="shared" si="10"/>
        <v>10080</v>
      </c>
      <c r="J313" s="11">
        <f t="shared" si="11"/>
        <v>24746.06</v>
      </c>
    </row>
    <row r="314" spans="1:10" outlineLevel="1" x14ac:dyDescent="0.2">
      <c r="A314" s="2"/>
      <c r="B314" s="5" t="s">
        <v>39</v>
      </c>
      <c r="C314" s="5" t="s">
        <v>27</v>
      </c>
      <c r="D314" s="5" t="s">
        <v>221</v>
      </c>
      <c r="E314" s="5" t="s">
        <v>263</v>
      </c>
      <c r="F314" s="5" t="s">
        <v>219</v>
      </c>
      <c r="G314" s="11">
        <v>8557.81</v>
      </c>
      <c r="H314" s="3"/>
      <c r="I314" t="str">
        <f t="shared" si="10"/>
        <v xml:space="preserve"> </v>
      </c>
      <c r="J314" s="11" t="str">
        <f t="shared" si="11"/>
        <v xml:space="preserve"> </v>
      </c>
    </row>
    <row r="315" spans="1:10" outlineLevel="1" x14ac:dyDescent="0.2">
      <c r="A315" s="2"/>
      <c r="B315" s="5" t="s">
        <v>39</v>
      </c>
      <c r="C315" s="5" t="s">
        <v>27</v>
      </c>
      <c r="D315" s="5" t="s">
        <v>238</v>
      </c>
      <c r="E315" s="5" t="s">
        <v>262</v>
      </c>
      <c r="F315" s="5" t="s">
        <v>236</v>
      </c>
      <c r="G315" s="11">
        <v>314.35000000000002</v>
      </c>
      <c r="H315" s="3"/>
      <c r="I315" t="str">
        <f t="shared" si="10"/>
        <v xml:space="preserve"> </v>
      </c>
      <c r="J315" s="11" t="str">
        <f t="shared" si="11"/>
        <v xml:space="preserve"> </v>
      </c>
    </row>
    <row r="316" spans="1:10" outlineLevel="1" x14ac:dyDescent="0.2">
      <c r="A316" s="2"/>
      <c r="B316" s="5" t="s">
        <v>39</v>
      </c>
      <c r="C316" s="5" t="s">
        <v>27</v>
      </c>
      <c r="D316" s="5" t="s">
        <v>300</v>
      </c>
      <c r="E316" s="5" t="s">
        <v>749</v>
      </c>
      <c r="F316" s="5" t="s">
        <v>298</v>
      </c>
      <c r="G316" s="11">
        <v>734.33</v>
      </c>
      <c r="H316" s="3"/>
      <c r="I316" t="str">
        <f t="shared" si="10"/>
        <v xml:space="preserve"> </v>
      </c>
      <c r="J316" s="11" t="str">
        <f t="shared" si="11"/>
        <v xml:space="preserve"> </v>
      </c>
    </row>
    <row r="317" spans="1:10" outlineLevel="1" x14ac:dyDescent="0.2">
      <c r="A317" s="2"/>
      <c r="B317" s="5" t="s">
        <v>39</v>
      </c>
      <c r="C317" s="5" t="s">
        <v>27</v>
      </c>
      <c r="D317" s="5" t="s">
        <v>229</v>
      </c>
      <c r="E317" s="5" t="s">
        <v>261</v>
      </c>
      <c r="F317" s="5" t="s">
        <v>227</v>
      </c>
      <c r="G317" s="11">
        <v>144.24</v>
      </c>
      <c r="H317" s="3"/>
      <c r="I317" t="str">
        <f t="shared" si="10"/>
        <v xml:space="preserve"> </v>
      </c>
      <c r="J317" s="11" t="str">
        <f t="shared" si="11"/>
        <v xml:space="preserve"> </v>
      </c>
    </row>
    <row r="318" spans="1:10" outlineLevel="1" x14ac:dyDescent="0.2">
      <c r="A318" s="2"/>
      <c r="B318" s="5" t="s">
        <v>39</v>
      </c>
      <c r="C318" s="5" t="s">
        <v>27</v>
      </c>
      <c r="D318" s="5" t="s">
        <v>215</v>
      </c>
      <c r="E318" s="5" t="s">
        <v>260</v>
      </c>
      <c r="F318" s="5" t="s">
        <v>213</v>
      </c>
      <c r="G318" s="11">
        <v>5044.93</v>
      </c>
      <c r="H318" s="3"/>
      <c r="I318" t="str">
        <f t="shared" si="10"/>
        <v xml:space="preserve"> </v>
      </c>
      <c r="J318" s="11" t="str">
        <f t="shared" si="11"/>
        <v xml:space="preserve"> </v>
      </c>
    </row>
    <row r="319" spans="1:10" outlineLevel="1" x14ac:dyDescent="0.2">
      <c r="A319" s="2"/>
      <c r="B319" s="5" t="s">
        <v>39</v>
      </c>
      <c r="C319" s="5" t="s">
        <v>27</v>
      </c>
      <c r="D319" s="5" t="s">
        <v>212</v>
      </c>
      <c r="E319" s="5" t="s">
        <v>259</v>
      </c>
      <c r="F319" s="5" t="s">
        <v>210</v>
      </c>
      <c r="G319" s="11">
        <v>42.74</v>
      </c>
      <c r="H319" s="3"/>
      <c r="I319" t="str">
        <f t="shared" si="10"/>
        <v xml:space="preserve"> </v>
      </c>
      <c r="J319" s="11" t="str">
        <f t="shared" si="11"/>
        <v xml:space="preserve"> </v>
      </c>
    </row>
    <row r="320" spans="1:10" outlineLevel="1" x14ac:dyDescent="0.2">
      <c r="A320" s="2"/>
      <c r="B320" s="5" t="s">
        <v>39</v>
      </c>
      <c r="C320" s="5" t="s">
        <v>27</v>
      </c>
      <c r="D320" s="5" t="s">
        <v>608</v>
      </c>
      <c r="E320" s="5" t="s">
        <v>631</v>
      </c>
      <c r="F320" s="5" t="s">
        <v>606</v>
      </c>
      <c r="G320" s="11">
        <v>505.88</v>
      </c>
      <c r="H320" s="3"/>
      <c r="I320" t="str">
        <f t="shared" si="10"/>
        <v xml:space="preserve"> </v>
      </c>
      <c r="J320" s="11" t="str">
        <f t="shared" si="11"/>
        <v xml:space="preserve"> </v>
      </c>
    </row>
    <row r="321" spans="1:10" outlineLevel="1" x14ac:dyDescent="0.2">
      <c r="A321" s="2"/>
      <c r="B321" s="5" t="s">
        <v>39</v>
      </c>
      <c r="C321" s="5" t="s">
        <v>27</v>
      </c>
      <c r="D321" s="5" t="s">
        <v>209</v>
      </c>
      <c r="E321" s="5" t="s">
        <v>258</v>
      </c>
      <c r="F321" s="5" t="s">
        <v>207</v>
      </c>
      <c r="G321" s="11">
        <v>3930.35</v>
      </c>
      <c r="H321" s="3"/>
      <c r="I321" t="str">
        <f t="shared" si="10"/>
        <v xml:space="preserve"> </v>
      </c>
      <c r="J321" s="11" t="str">
        <f t="shared" si="11"/>
        <v xml:space="preserve"> </v>
      </c>
    </row>
    <row r="322" spans="1:10" outlineLevel="1" x14ac:dyDescent="0.2">
      <c r="A322" s="2"/>
      <c r="B322" s="5" t="s">
        <v>39</v>
      </c>
      <c r="C322" s="5" t="s">
        <v>27</v>
      </c>
      <c r="D322" s="5" t="s">
        <v>206</v>
      </c>
      <c r="E322" s="5" t="s">
        <v>630</v>
      </c>
      <c r="F322" s="5" t="s">
        <v>204</v>
      </c>
      <c r="G322" s="11">
        <v>2900</v>
      </c>
      <c r="H322" s="3"/>
      <c r="I322" t="str">
        <f t="shared" si="10"/>
        <v xml:space="preserve"> </v>
      </c>
      <c r="J322" s="11" t="str">
        <f t="shared" si="11"/>
        <v xml:space="preserve"> </v>
      </c>
    </row>
    <row r="323" spans="1:10" outlineLevel="1" x14ac:dyDescent="0.2">
      <c r="A323" s="2"/>
      <c r="B323" s="5" t="s">
        <v>39</v>
      </c>
      <c r="C323" s="5" t="s">
        <v>27</v>
      </c>
      <c r="D323" s="5" t="s">
        <v>203</v>
      </c>
      <c r="E323" s="5" t="s">
        <v>256</v>
      </c>
      <c r="F323" s="5" t="s">
        <v>201</v>
      </c>
      <c r="G323" s="11">
        <v>2571.4299999999998</v>
      </c>
      <c r="H323" s="3"/>
      <c r="I323" t="str">
        <f t="shared" si="10"/>
        <v xml:space="preserve"> </v>
      </c>
      <c r="J323" s="11" t="str">
        <f t="shared" si="11"/>
        <v xml:space="preserve"> </v>
      </c>
    </row>
    <row r="324" spans="1:10" x14ac:dyDescent="0.2">
      <c r="A324" s="27" t="s">
        <v>28</v>
      </c>
      <c r="B324" s="27"/>
      <c r="C324" s="2" t="s">
        <v>28</v>
      </c>
      <c r="D324" s="2" t="s">
        <v>0</v>
      </c>
      <c r="E324" s="2" t="s">
        <v>0</v>
      </c>
      <c r="F324" s="2" t="s">
        <v>0</v>
      </c>
      <c r="G324" s="10">
        <v>53158.86</v>
      </c>
      <c r="H324" s="1"/>
      <c r="I324" t="str">
        <f t="shared" si="10"/>
        <v>10084</v>
      </c>
      <c r="J324" s="11">
        <f t="shared" si="11"/>
        <v>53158.86</v>
      </c>
    </row>
    <row r="325" spans="1:10" outlineLevel="1" x14ac:dyDescent="0.2">
      <c r="A325" s="2"/>
      <c r="B325" s="5" t="s">
        <v>39</v>
      </c>
      <c r="C325" s="5" t="s">
        <v>28</v>
      </c>
      <c r="D325" s="5" t="s">
        <v>195</v>
      </c>
      <c r="E325" s="5" t="s">
        <v>748</v>
      </c>
      <c r="F325" s="5" t="s">
        <v>193</v>
      </c>
      <c r="G325" s="11">
        <v>0</v>
      </c>
      <c r="H325" s="3"/>
      <c r="I325" t="str">
        <f t="shared" si="10"/>
        <v xml:space="preserve"> </v>
      </c>
      <c r="J325" s="11" t="str">
        <f t="shared" si="11"/>
        <v xml:space="preserve"> </v>
      </c>
    </row>
    <row r="326" spans="1:10" outlineLevel="1" x14ac:dyDescent="0.2">
      <c r="A326" s="2"/>
      <c r="B326" s="5" t="s">
        <v>39</v>
      </c>
      <c r="C326" s="5" t="s">
        <v>28</v>
      </c>
      <c r="D326" s="5" t="s">
        <v>221</v>
      </c>
      <c r="E326" s="5" t="s">
        <v>251</v>
      </c>
      <c r="F326" s="5" t="s">
        <v>219</v>
      </c>
      <c r="G326" s="11">
        <v>17495.07</v>
      </c>
      <c r="H326" s="3"/>
      <c r="I326" t="str">
        <f t="shared" si="10"/>
        <v xml:space="preserve"> </v>
      </c>
      <c r="J326" s="11" t="str">
        <f t="shared" si="11"/>
        <v xml:space="preserve"> </v>
      </c>
    </row>
    <row r="327" spans="1:10" outlineLevel="1" x14ac:dyDescent="0.2">
      <c r="A327" s="2"/>
      <c r="B327" s="5" t="s">
        <v>39</v>
      </c>
      <c r="C327" s="5" t="s">
        <v>28</v>
      </c>
      <c r="D327" s="5" t="s">
        <v>238</v>
      </c>
      <c r="E327" s="5" t="s">
        <v>250</v>
      </c>
      <c r="F327" s="5" t="s">
        <v>236</v>
      </c>
      <c r="G327" s="11">
        <v>925.7</v>
      </c>
      <c r="H327" s="3"/>
      <c r="I327" t="str">
        <f t="shared" si="10"/>
        <v xml:space="preserve"> </v>
      </c>
      <c r="J327" s="11" t="str">
        <f t="shared" si="11"/>
        <v xml:space="preserve"> </v>
      </c>
    </row>
    <row r="328" spans="1:10" outlineLevel="1" x14ac:dyDescent="0.2">
      <c r="A328" s="2"/>
      <c r="B328" s="5" t="s">
        <v>39</v>
      </c>
      <c r="C328" s="5" t="s">
        <v>28</v>
      </c>
      <c r="D328" s="5" t="s">
        <v>300</v>
      </c>
      <c r="E328" s="5" t="s">
        <v>747</v>
      </c>
      <c r="F328" s="5" t="s">
        <v>298</v>
      </c>
      <c r="G328" s="11">
        <v>734.34</v>
      </c>
      <c r="H328" s="3"/>
      <c r="I328" t="str">
        <f t="shared" si="10"/>
        <v xml:space="preserve"> </v>
      </c>
      <c r="J328" s="11" t="str">
        <f t="shared" si="11"/>
        <v xml:space="preserve"> </v>
      </c>
    </row>
    <row r="329" spans="1:10" outlineLevel="1" x14ac:dyDescent="0.2">
      <c r="A329" s="2"/>
      <c r="B329" s="5" t="s">
        <v>39</v>
      </c>
      <c r="C329" s="5" t="s">
        <v>28</v>
      </c>
      <c r="D329" s="5" t="s">
        <v>229</v>
      </c>
      <c r="E329" s="5" t="s">
        <v>246</v>
      </c>
      <c r="F329" s="5" t="s">
        <v>227</v>
      </c>
      <c r="G329" s="11">
        <v>144.24</v>
      </c>
      <c r="H329" s="3"/>
      <c r="I329" t="str">
        <f t="shared" si="10"/>
        <v xml:space="preserve"> </v>
      </c>
      <c r="J329" s="11" t="str">
        <f t="shared" si="11"/>
        <v xml:space="preserve"> </v>
      </c>
    </row>
    <row r="330" spans="1:10" outlineLevel="1" x14ac:dyDescent="0.2">
      <c r="A330" s="2"/>
      <c r="B330" s="5" t="s">
        <v>39</v>
      </c>
      <c r="C330" s="5" t="s">
        <v>28</v>
      </c>
      <c r="D330" s="5" t="s">
        <v>418</v>
      </c>
      <c r="E330" s="5" t="s">
        <v>628</v>
      </c>
      <c r="F330" s="5" t="s">
        <v>416</v>
      </c>
      <c r="G330" s="11">
        <v>9742.0400000000009</v>
      </c>
      <c r="H330" s="3"/>
      <c r="I330" t="str">
        <f t="shared" ref="I330:I374" si="12">IF(D330=$J$6,A330," ")</f>
        <v xml:space="preserve"> </v>
      </c>
      <c r="J330" s="11" t="str">
        <f t="shared" ref="J330:J374" si="13">IF(D330=$J$6,G330," ")</f>
        <v xml:space="preserve"> </v>
      </c>
    </row>
    <row r="331" spans="1:10" outlineLevel="1" x14ac:dyDescent="0.2">
      <c r="A331" s="2"/>
      <c r="B331" s="5" t="s">
        <v>39</v>
      </c>
      <c r="C331" s="5" t="s">
        <v>28</v>
      </c>
      <c r="D331" s="5" t="s">
        <v>215</v>
      </c>
      <c r="E331" s="5" t="s">
        <v>245</v>
      </c>
      <c r="F331" s="5" t="s">
        <v>213</v>
      </c>
      <c r="G331" s="11">
        <v>10089.85</v>
      </c>
      <c r="H331" s="3"/>
      <c r="I331" t="str">
        <f t="shared" si="12"/>
        <v xml:space="preserve"> </v>
      </c>
      <c r="J331" s="11" t="str">
        <f t="shared" si="13"/>
        <v xml:space="preserve"> </v>
      </c>
    </row>
    <row r="332" spans="1:10" outlineLevel="1" x14ac:dyDescent="0.2">
      <c r="A332" s="2"/>
      <c r="B332" s="5" t="s">
        <v>39</v>
      </c>
      <c r="C332" s="5" t="s">
        <v>28</v>
      </c>
      <c r="D332" s="5" t="s">
        <v>212</v>
      </c>
      <c r="E332" s="5" t="s">
        <v>244</v>
      </c>
      <c r="F332" s="5" t="s">
        <v>210</v>
      </c>
      <c r="G332" s="11">
        <v>85.48</v>
      </c>
      <c r="H332" s="3"/>
      <c r="I332" t="str">
        <f t="shared" si="12"/>
        <v xml:space="preserve"> </v>
      </c>
      <c r="J332" s="11" t="str">
        <f t="shared" si="13"/>
        <v xml:space="preserve"> </v>
      </c>
    </row>
    <row r="333" spans="1:10" outlineLevel="1" x14ac:dyDescent="0.2">
      <c r="A333" s="2"/>
      <c r="B333" s="5" t="s">
        <v>39</v>
      </c>
      <c r="C333" s="5" t="s">
        <v>28</v>
      </c>
      <c r="D333" s="5" t="s">
        <v>608</v>
      </c>
      <c r="E333" s="5" t="s">
        <v>627</v>
      </c>
      <c r="F333" s="5" t="s">
        <v>606</v>
      </c>
      <c r="G333" s="11">
        <v>1011.77</v>
      </c>
      <c r="H333" s="3"/>
      <c r="I333" t="str">
        <f t="shared" si="12"/>
        <v xml:space="preserve"> </v>
      </c>
      <c r="J333" s="11" t="str">
        <f t="shared" si="13"/>
        <v xml:space="preserve"> </v>
      </c>
    </row>
    <row r="334" spans="1:10" outlineLevel="1" x14ac:dyDescent="0.2">
      <c r="A334" s="2"/>
      <c r="B334" s="5" t="s">
        <v>39</v>
      </c>
      <c r="C334" s="5" t="s">
        <v>28</v>
      </c>
      <c r="D334" s="5" t="s">
        <v>209</v>
      </c>
      <c r="E334" s="5" t="s">
        <v>243</v>
      </c>
      <c r="F334" s="5" t="s">
        <v>207</v>
      </c>
      <c r="G334" s="11">
        <v>3930.37</v>
      </c>
      <c r="H334" s="3"/>
      <c r="I334" t="str">
        <f t="shared" si="12"/>
        <v xml:space="preserve"> </v>
      </c>
      <c r="J334" s="11" t="str">
        <f t="shared" si="13"/>
        <v xml:space="preserve"> </v>
      </c>
    </row>
    <row r="335" spans="1:10" outlineLevel="1" x14ac:dyDescent="0.2">
      <c r="A335" s="2"/>
      <c r="B335" s="5" t="s">
        <v>39</v>
      </c>
      <c r="C335" s="5" t="s">
        <v>28</v>
      </c>
      <c r="D335" s="5" t="s">
        <v>206</v>
      </c>
      <c r="E335" s="5" t="s">
        <v>626</v>
      </c>
      <c r="F335" s="5" t="s">
        <v>204</v>
      </c>
      <c r="G335" s="11">
        <v>4000</v>
      </c>
      <c r="H335" s="3"/>
      <c r="I335" t="str">
        <f t="shared" si="12"/>
        <v xml:space="preserve"> </v>
      </c>
      <c r="J335" s="11" t="str">
        <f t="shared" si="13"/>
        <v xml:space="preserve"> </v>
      </c>
    </row>
    <row r="336" spans="1:10" outlineLevel="1" x14ac:dyDescent="0.2">
      <c r="A336" s="2"/>
      <c r="B336" s="5" t="s">
        <v>39</v>
      </c>
      <c r="C336" s="5" t="s">
        <v>28</v>
      </c>
      <c r="D336" s="5" t="s">
        <v>203</v>
      </c>
      <c r="E336" s="5" t="s">
        <v>241</v>
      </c>
      <c r="F336" s="5" t="s">
        <v>201</v>
      </c>
      <c r="G336" s="11">
        <v>5000</v>
      </c>
      <c r="H336" s="3"/>
      <c r="I336" t="str">
        <f t="shared" si="12"/>
        <v xml:space="preserve"> </v>
      </c>
      <c r="J336" s="11" t="str">
        <f t="shared" si="13"/>
        <v xml:space="preserve"> </v>
      </c>
    </row>
    <row r="337" spans="1:10" x14ac:dyDescent="0.2">
      <c r="A337" s="27" t="s">
        <v>29</v>
      </c>
      <c r="B337" s="27"/>
      <c r="C337" s="2" t="s">
        <v>29</v>
      </c>
      <c r="D337" s="2" t="s">
        <v>0</v>
      </c>
      <c r="E337" s="2" t="s">
        <v>0</v>
      </c>
      <c r="F337" s="2" t="s">
        <v>0</v>
      </c>
      <c r="G337" s="10">
        <v>39258.46</v>
      </c>
      <c r="H337" s="1"/>
      <c r="I337" t="str">
        <f t="shared" si="12"/>
        <v>10085</v>
      </c>
      <c r="J337" s="11">
        <f t="shared" si="13"/>
        <v>39258.46</v>
      </c>
    </row>
    <row r="338" spans="1:10" outlineLevel="1" x14ac:dyDescent="0.2">
      <c r="A338" s="2"/>
      <c r="B338" s="5" t="s">
        <v>39</v>
      </c>
      <c r="C338" s="5" t="s">
        <v>29</v>
      </c>
      <c r="D338" s="5" t="s">
        <v>267</v>
      </c>
      <c r="E338" s="5" t="s">
        <v>746</v>
      </c>
      <c r="F338" s="5" t="s">
        <v>265</v>
      </c>
      <c r="G338" s="11">
        <v>0</v>
      </c>
      <c r="H338" s="3"/>
      <c r="I338" t="str">
        <f t="shared" si="12"/>
        <v xml:space="preserve"> </v>
      </c>
      <c r="J338" s="11" t="str">
        <f t="shared" si="13"/>
        <v xml:space="preserve"> </v>
      </c>
    </row>
    <row r="339" spans="1:10" outlineLevel="1" x14ac:dyDescent="0.2">
      <c r="A339" s="2"/>
      <c r="B339" s="5" t="s">
        <v>39</v>
      </c>
      <c r="C339" s="5" t="s">
        <v>29</v>
      </c>
      <c r="D339" s="5" t="s">
        <v>195</v>
      </c>
      <c r="E339" s="5" t="s">
        <v>240</v>
      </c>
      <c r="F339" s="5" t="s">
        <v>193</v>
      </c>
      <c r="G339" s="11">
        <v>0</v>
      </c>
      <c r="H339" s="3"/>
      <c r="I339" t="str">
        <f t="shared" si="12"/>
        <v xml:space="preserve"> </v>
      </c>
      <c r="J339" s="11" t="str">
        <f t="shared" si="13"/>
        <v xml:space="preserve"> </v>
      </c>
    </row>
    <row r="340" spans="1:10" outlineLevel="1" x14ac:dyDescent="0.2">
      <c r="A340" s="2"/>
      <c r="B340" s="5" t="s">
        <v>39</v>
      </c>
      <c r="C340" s="5" t="s">
        <v>29</v>
      </c>
      <c r="D340" s="5" t="s">
        <v>221</v>
      </c>
      <c r="E340" s="5" t="s">
        <v>239</v>
      </c>
      <c r="F340" s="5" t="s">
        <v>219</v>
      </c>
      <c r="G340" s="11">
        <v>11892.83</v>
      </c>
      <c r="H340" s="3"/>
      <c r="I340" t="str">
        <f t="shared" si="12"/>
        <v xml:space="preserve"> </v>
      </c>
      <c r="J340" s="11" t="str">
        <f t="shared" si="13"/>
        <v xml:space="preserve"> </v>
      </c>
    </row>
    <row r="341" spans="1:10" outlineLevel="1" x14ac:dyDescent="0.2">
      <c r="A341" s="2"/>
      <c r="B341" s="5" t="s">
        <v>39</v>
      </c>
      <c r="C341" s="5" t="s">
        <v>29</v>
      </c>
      <c r="D341" s="5" t="s">
        <v>238</v>
      </c>
      <c r="E341" s="5" t="s">
        <v>237</v>
      </c>
      <c r="F341" s="5" t="s">
        <v>236</v>
      </c>
      <c r="G341" s="11">
        <v>2183.85</v>
      </c>
      <c r="H341" s="3"/>
      <c r="I341" t="str">
        <f t="shared" si="12"/>
        <v xml:space="preserve"> </v>
      </c>
      <c r="J341" s="11" t="str">
        <f t="shared" si="13"/>
        <v xml:space="preserve"> </v>
      </c>
    </row>
    <row r="342" spans="1:10" outlineLevel="1" x14ac:dyDescent="0.2">
      <c r="A342" s="2"/>
      <c r="B342" s="5" t="s">
        <v>39</v>
      </c>
      <c r="C342" s="5" t="s">
        <v>29</v>
      </c>
      <c r="D342" s="5" t="s">
        <v>300</v>
      </c>
      <c r="E342" s="5" t="s">
        <v>745</v>
      </c>
      <c r="F342" s="5" t="s">
        <v>298</v>
      </c>
      <c r="G342" s="11">
        <v>734.34</v>
      </c>
      <c r="H342" s="3"/>
      <c r="I342" t="str">
        <f t="shared" si="12"/>
        <v xml:space="preserve"> </v>
      </c>
      <c r="J342" s="11" t="str">
        <f t="shared" si="13"/>
        <v xml:space="preserve"> </v>
      </c>
    </row>
    <row r="343" spans="1:10" outlineLevel="1" x14ac:dyDescent="0.2">
      <c r="A343" s="2"/>
      <c r="B343" s="5" t="s">
        <v>39</v>
      </c>
      <c r="C343" s="5" t="s">
        <v>29</v>
      </c>
      <c r="D343" s="5" t="s">
        <v>229</v>
      </c>
      <c r="E343" s="5" t="s">
        <v>235</v>
      </c>
      <c r="F343" s="5" t="s">
        <v>227</v>
      </c>
      <c r="G343" s="11">
        <v>144.24</v>
      </c>
      <c r="H343" s="3"/>
      <c r="I343" t="str">
        <f t="shared" si="12"/>
        <v xml:space="preserve"> </v>
      </c>
      <c r="J343" s="11" t="str">
        <f t="shared" si="13"/>
        <v xml:space="preserve"> </v>
      </c>
    </row>
    <row r="344" spans="1:10" outlineLevel="1" x14ac:dyDescent="0.2">
      <c r="A344" s="2"/>
      <c r="B344" s="5" t="s">
        <v>39</v>
      </c>
      <c r="C344" s="5" t="s">
        <v>29</v>
      </c>
      <c r="D344" s="5" t="s">
        <v>215</v>
      </c>
      <c r="E344" s="5" t="s">
        <v>234</v>
      </c>
      <c r="F344" s="5" t="s">
        <v>213</v>
      </c>
      <c r="G344" s="11">
        <v>10089.870000000001</v>
      </c>
      <c r="H344" s="3"/>
      <c r="I344" t="str">
        <f t="shared" si="12"/>
        <v xml:space="preserve"> </v>
      </c>
      <c r="J344" s="11" t="str">
        <f t="shared" si="13"/>
        <v xml:space="preserve"> </v>
      </c>
    </row>
    <row r="345" spans="1:10" outlineLevel="1" x14ac:dyDescent="0.2">
      <c r="A345" s="2"/>
      <c r="B345" s="5" t="s">
        <v>39</v>
      </c>
      <c r="C345" s="5" t="s">
        <v>29</v>
      </c>
      <c r="D345" s="5" t="s">
        <v>212</v>
      </c>
      <c r="E345" s="5" t="s">
        <v>233</v>
      </c>
      <c r="F345" s="5" t="s">
        <v>210</v>
      </c>
      <c r="G345" s="11">
        <v>85.48</v>
      </c>
      <c r="H345" s="3"/>
      <c r="I345" t="str">
        <f t="shared" si="12"/>
        <v xml:space="preserve"> </v>
      </c>
      <c r="J345" s="11" t="str">
        <f t="shared" si="13"/>
        <v xml:space="preserve"> </v>
      </c>
    </row>
    <row r="346" spans="1:10" outlineLevel="1" x14ac:dyDescent="0.2">
      <c r="A346" s="2"/>
      <c r="B346" s="5" t="s">
        <v>39</v>
      </c>
      <c r="C346" s="5" t="s">
        <v>29</v>
      </c>
      <c r="D346" s="5" t="s">
        <v>608</v>
      </c>
      <c r="E346" s="5" t="s">
        <v>621</v>
      </c>
      <c r="F346" s="5" t="s">
        <v>606</v>
      </c>
      <c r="G346" s="11">
        <v>1011.77</v>
      </c>
      <c r="H346" s="3"/>
      <c r="I346" t="str">
        <f t="shared" si="12"/>
        <v xml:space="preserve"> </v>
      </c>
      <c r="J346" s="11" t="str">
        <f t="shared" si="13"/>
        <v xml:space="preserve"> </v>
      </c>
    </row>
    <row r="347" spans="1:10" outlineLevel="1" x14ac:dyDescent="0.2">
      <c r="A347" s="2"/>
      <c r="B347" s="5" t="s">
        <v>39</v>
      </c>
      <c r="C347" s="5" t="s">
        <v>29</v>
      </c>
      <c r="D347" s="5" t="s">
        <v>209</v>
      </c>
      <c r="E347" s="5" t="s">
        <v>232</v>
      </c>
      <c r="F347" s="5" t="s">
        <v>207</v>
      </c>
      <c r="G347" s="11">
        <v>3930.37</v>
      </c>
      <c r="H347" s="3"/>
      <c r="I347" t="str">
        <f t="shared" si="12"/>
        <v xml:space="preserve"> </v>
      </c>
      <c r="J347" s="11" t="str">
        <f t="shared" si="13"/>
        <v xml:space="preserve"> </v>
      </c>
    </row>
    <row r="348" spans="1:10" outlineLevel="1" x14ac:dyDescent="0.2">
      <c r="A348" s="2"/>
      <c r="B348" s="5" t="s">
        <v>39</v>
      </c>
      <c r="C348" s="5" t="s">
        <v>29</v>
      </c>
      <c r="D348" s="5" t="s">
        <v>206</v>
      </c>
      <c r="E348" s="5" t="s">
        <v>620</v>
      </c>
      <c r="F348" s="5" t="s">
        <v>204</v>
      </c>
      <c r="G348" s="11">
        <v>5400</v>
      </c>
      <c r="H348" s="3"/>
      <c r="I348" t="str">
        <f t="shared" si="12"/>
        <v xml:space="preserve"> </v>
      </c>
      <c r="J348" s="11" t="str">
        <f t="shared" si="13"/>
        <v xml:space="preserve"> </v>
      </c>
    </row>
    <row r="349" spans="1:10" outlineLevel="1" x14ac:dyDescent="0.2">
      <c r="A349" s="2"/>
      <c r="B349" s="5" t="s">
        <v>39</v>
      </c>
      <c r="C349" s="5" t="s">
        <v>29</v>
      </c>
      <c r="D349" s="5" t="s">
        <v>203</v>
      </c>
      <c r="E349" s="5" t="s">
        <v>230</v>
      </c>
      <c r="F349" s="5" t="s">
        <v>201</v>
      </c>
      <c r="G349" s="11">
        <v>3785.71</v>
      </c>
      <c r="H349" s="3"/>
      <c r="I349" t="str">
        <f t="shared" si="12"/>
        <v xml:space="preserve"> </v>
      </c>
      <c r="J349" s="11" t="str">
        <f t="shared" si="13"/>
        <v xml:space="preserve"> </v>
      </c>
    </row>
    <row r="350" spans="1:10" x14ac:dyDescent="0.2">
      <c r="A350" s="27" t="s">
        <v>133</v>
      </c>
      <c r="B350" s="27"/>
      <c r="C350" s="2" t="s">
        <v>133</v>
      </c>
      <c r="D350" s="2" t="s">
        <v>0</v>
      </c>
      <c r="E350" s="2" t="s">
        <v>0</v>
      </c>
      <c r="F350" s="2" t="s">
        <v>0</v>
      </c>
      <c r="G350" s="10">
        <v>100</v>
      </c>
      <c r="H350" s="1"/>
      <c r="I350" t="str">
        <f t="shared" si="12"/>
        <v>10107</v>
      </c>
      <c r="J350" s="11">
        <f t="shared" si="13"/>
        <v>100</v>
      </c>
    </row>
    <row r="351" spans="1:10" outlineLevel="1" x14ac:dyDescent="0.2">
      <c r="A351" s="2"/>
      <c r="B351" s="5" t="s">
        <v>39</v>
      </c>
      <c r="C351" s="5" t="s">
        <v>133</v>
      </c>
      <c r="D351" s="5" t="s">
        <v>206</v>
      </c>
      <c r="E351" s="5" t="s">
        <v>618</v>
      </c>
      <c r="F351" s="5" t="s">
        <v>204</v>
      </c>
      <c r="G351" s="11">
        <v>100</v>
      </c>
      <c r="H351" s="3"/>
      <c r="I351" t="str">
        <f t="shared" si="12"/>
        <v xml:space="preserve"> </v>
      </c>
      <c r="J351" s="11" t="str">
        <f t="shared" si="13"/>
        <v xml:space="preserve"> </v>
      </c>
    </row>
    <row r="352" spans="1:10" x14ac:dyDescent="0.2">
      <c r="A352" s="27" t="s">
        <v>30</v>
      </c>
      <c r="B352" s="27"/>
      <c r="C352" s="2" t="s">
        <v>30</v>
      </c>
      <c r="D352" s="2" t="s">
        <v>0</v>
      </c>
      <c r="E352" s="2" t="s">
        <v>0</v>
      </c>
      <c r="F352" s="2" t="s">
        <v>0</v>
      </c>
      <c r="G352" s="10">
        <v>107051.7</v>
      </c>
      <c r="H352" s="1"/>
      <c r="I352" t="str">
        <f t="shared" si="12"/>
        <v>10117</v>
      </c>
      <c r="J352" s="11">
        <f t="shared" si="13"/>
        <v>107051.7</v>
      </c>
    </row>
    <row r="353" spans="1:10" outlineLevel="1" x14ac:dyDescent="0.2">
      <c r="A353" s="2"/>
      <c r="B353" s="5" t="s">
        <v>39</v>
      </c>
      <c r="C353" s="5" t="s">
        <v>30</v>
      </c>
      <c r="D353" s="5" t="s">
        <v>267</v>
      </c>
      <c r="E353" s="5" t="s">
        <v>744</v>
      </c>
      <c r="F353" s="5" t="s">
        <v>265</v>
      </c>
      <c r="G353" s="11">
        <v>0</v>
      </c>
      <c r="H353" s="3"/>
      <c r="I353" t="str">
        <f t="shared" si="12"/>
        <v xml:space="preserve"> </v>
      </c>
      <c r="J353" s="11" t="str">
        <f t="shared" si="13"/>
        <v xml:space="preserve"> </v>
      </c>
    </row>
    <row r="354" spans="1:10" outlineLevel="1" x14ac:dyDescent="0.2">
      <c r="A354" s="2"/>
      <c r="B354" s="5" t="s">
        <v>39</v>
      </c>
      <c r="C354" s="5" t="s">
        <v>30</v>
      </c>
      <c r="D354" s="5" t="s">
        <v>195</v>
      </c>
      <c r="E354" s="5" t="s">
        <v>617</v>
      </c>
      <c r="F354" s="5" t="s">
        <v>193</v>
      </c>
      <c r="G354" s="11">
        <v>0</v>
      </c>
      <c r="H354" s="3"/>
      <c r="I354" t="str">
        <f t="shared" si="12"/>
        <v xml:space="preserve"> </v>
      </c>
      <c r="J354" s="11" t="str">
        <f t="shared" si="13"/>
        <v xml:space="preserve"> </v>
      </c>
    </row>
    <row r="355" spans="1:10" outlineLevel="1" x14ac:dyDescent="0.2">
      <c r="A355" s="2"/>
      <c r="B355" s="5" t="s">
        <v>39</v>
      </c>
      <c r="C355" s="5" t="s">
        <v>30</v>
      </c>
      <c r="D355" s="5" t="s">
        <v>221</v>
      </c>
      <c r="E355" s="5" t="s">
        <v>616</v>
      </c>
      <c r="F355" s="5" t="s">
        <v>219</v>
      </c>
      <c r="G355" s="11">
        <v>66560</v>
      </c>
      <c r="H355" s="3"/>
      <c r="I355" t="str">
        <f t="shared" si="12"/>
        <v xml:space="preserve"> </v>
      </c>
      <c r="J355" s="11" t="str">
        <f t="shared" si="13"/>
        <v xml:space="preserve"> </v>
      </c>
    </row>
    <row r="356" spans="1:10" outlineLevel="1" x14ac:dyDescent="0.2">
      <c r="A356" s="2"/>
      <c r="B356" s="5" t="s">
        <v>39</v>
      </c>
      <c r="C356" s="5" t="s">
        <v>30</v>
      </c>
      <c r="D356" s="5" t="s">
        <v>238</v>
      </c>
      <c r="E356" s="5" t="s">
        <v>615</v>
      </c>
      <c r="F356" s="5" t="s">
        <v>236</v>
      </c>
      <c r="G356" s="11">
        <v>1832.03</v>
      </c>
      <c r="H356" s="3"/>
      <c r="I356" t="str">
        <f t="shared" si="12"/>
        <v xml:space="preserve"> </v>
      </c>
      <c r="J356" s="11" t="str">
        <f t="shared" si="13"/>
        <v xml:space="preserve"> </v>
      </c>
    </row>
    <row r="357" spans="1:10" outlineLevel="1" x14ac:dyDescent="0.2">
      <c r="A357" s="2"/>
      <c r="B357" s="5" t="s">
        <v>39</v>
      </c>
      <c r="C357" s="5" t="s">
        <v>30</v>
      </c>
      <c r="D357" s="5" t="s">
        <v>300</v>
      </c>
      <c r="E357" s="5" t="s">
        <v>743</v>
      </c>
      <c r="F357" s="5" t="s">
        <v>298</v>
      </c>
      <c r="G357" s="11">
        <v>734.34</v>
      </c>
      <c r="H357" s="3"/>
      <c r="I357" t="str">
        <f t="shared" si="12"/>
        <v xml:space="preserve"> </v>
      </c>
      <c r="J357" s="11" t="str">
        <f t="shared" si="13"/>
        <v xml:space="preserve"> </v>
      </c>
    </row>
    <row r="358" spans="1:10" outlineLevel="1" x14ac:dyDescent="0.2">
      <c r="A358" s="2"/>
      <c r="B358" s="5" t="s">
        <v>39</v>
      </c>
      <c r="C358" s="5" t="s">
        <v>30</v>
      </c>
      <c r="D358" s="5" t="s">
        <v>229</v>
      </c>
      <c r="E358" s="5" t="s">
        <v>742</v>
      </c>
      <c r="F358" s="5" t="s">
        <v>227</v>
      </c>
      <c r="G358" s="11">
        <v>144.28</v>
      </c>
      <c r="H358" s="3"/>
      <c r="I358" t="str">
        <f t="shared" si="12"/>
        <v xml:space="preserve"> </v>
      </c>
      <c r="J358" s="11" t="str">
        <f t="shared" si="13"/>
        <v xml:space="preserve"> </v>
      </c>
    </row>
    <row r="359" spans="1:10" outlineLevel="1" x14ac:dyDescent="0.2">
      <c r="A359" s="2"/>
      <c r="B359" s="5" t="s">
        <v>39</v>
      </c>
      <c r="C359" s="5" t="s">
        <v>30</v>
      </c>
      <c r="D359" s="5" t="s">
        <v>215</v>
      </c>
      <c r="E359" s="5" t="s">
        <v>614</v>
      </c>
      <c r="F359" s="5" t="s">
        <v>213</v>
      </c>
      <c r="G359" s="11">
        <v>15134.8</v>
      </c>
      <c r="H359" s="3"/>
      <c r="I359" t="str">
        <f t="shared" si="12"/>
        <v xml:space="preserve"> </v>
      </c>
      <c r="J359" s="11" t="str">
        <f t="shared" si="13"/>
        <v xml:space="preserve"> </v>
      </c>
    </row>
    <row r="360" spans="1:10" outlineLevel="1" x14ac:dyDescent="0.2">
      <c r="A360" s="2"/>
      <c r="B360" s="5" t="s">
        <v>39</v>
      </c>
      <c r="C360" s="5" t="s">
        <v>30</v>
      </c>
      <c r="D360" s="5" t="s">
        <v>212</v>
      </c>
      <c r="E360" s="5" t="s">
        <v>613</v>
      </c>
      <c r="F360" s="5" t="s">
        <v>210</v>
      </c>
      <c r="G360" s="11">
        <v>128.22</v>
      </c>
      <c r="H360" s="3"/>
      <c r="I360" t="str">
        <f t="shared" si="12"/>
        <v xml:space="preserve"> </v>
      </c>
      <c r="J360" s="11" t="str">
        <f t="shared" si="13"/>
        <v xml:space="preserve"> </v>
      </c>
    </row>
    <row r="361" spans="1:10" outlineLevel="1" x14ac:dyDescent="0.2">
      <c r="A361" s="2"/>
      <c r="B361" s="5" t="s">
        <v>39</v>
      </c>
      <c r="C361" s="5" t="s">
        <v>30</v>
      </c>
      <c r="D361" s="5" t="s">
        <v>608</v>
      </c>
      <c r="E361" s="5" t="s">
        <v>612</v>
      </c>
      <c r="F361" s="5" t="s">
        <v>606</v>
      </c>
      <c r="G361" s="11">
        <v>1517.65</v>
      </c>
      <c r="H361" s="3"/>
      <c r="I361" t="str">
        <f t="shared" si="12"/>
        <v xml:space="preserve"> </v>
      </c>
      <c r="J361" s="11" t="str">
        <f t="shared" si="13"/>
        <v xml:space="preserve"> </v>
      </c>
    </row>
    <row r="362" spans="1:10" outlineLevel="1" x14ac:dyDescent="0.2">
      <c r="A362" s="2"/>
      <c r="B362" s="5" t="s">
        <v>39</v>
      </c>
      <c r="C362" s="5" t="s">
        <v>30</v>
      </c>
      <c r="D362" s="5" t="s">
        <v>209</v>
      </c>
      <c r="E362" s="5" t="s">
        <v>611</v>
      </c>
      <c r="F362" s="5" t="s">
        <v>207</v>
      </c>
      <c r="G362" s="11">
        <v>3930.38</v>
      </c>
      <c r="H362" s="3"/>
      <c r="I362" t="str">
        <f t="shared" si="12"/>
        <v xml:space="preserve"> </v>
      </c>
      <c r="J362" s="11" t="str">
        <f t="shared" si="13"/>
        <v xml:space="preserve"> </v>
      </c>
    </row>
    <row r="363" spans="1:10" outlineLevel="1" x14ac:dyDescent="0.2">
      <c r="A363" s="2"/>
      <c r="B363" s="5" t="s">
        <v>39</v>
      </c>
      <c r="C363" s="5" t="s">
        <v>30</v>
      </c>
      <c r="D363" s="5" t="s">
        <v>280</v>
      </c>
      <c r="E363" s="5" t="s">
        <v>610</v>
      </c>
      <c r="F363" s="5" t="s">
        <v>278</v>
      </c>
      <c r="G363" s="11">
        <v>2470</v>
      </c>
      <c r="H363" s="3"/>
      <c r="I363" t="str">
        <f t="shared" si="12"/>
        <v xml:space="preserve"> </v>
      </c>
      <c r="J363" s="11" t="str">
        <f t="shared" si="13"/>
        <v xml:space="preserve"> </v>
      </c>
    </row>
    <row r="364" spans="1:10" outlineLevel="1" x14ac:dyDescent="0.2">
      <c r="A364" s="2"/>
      <c r="B364" s="5" t="s">
        <v>39</v>
      </c>
      <c r="C364" s="5" t="s">
        <v>30</v>
      </c>
      <c r="D364" s="5" t="s">
        <v>206</v>
      </c>
      <c r="E364" s="5" t="s">
        <v>609</v>
      </c>
      <c r="F364" s="5" t="s">
        <v>204</v>
      </c>
      <c r="G364" s="11">
        <v>14600</v>
      </c>
      <c r="H364" s="3"/>
      <c r="I364" t="str">
        <f t="shared" si="12"/>
        <v xml:space="preserve"> </v>
      </c>
      <c r="J364" s="11" t="str">
        <f t="shared" si="13"/>
        <v xml:space="preserve"> </v>
      </c>
    </row>
    <row r="365" spans="1:10" x14ac:dyDescent="0.2">
      <c r="A365" s="27" t="s">
        <v>31</v>
      </c>
      <c r="B365" s="27"/>
      <c r="C365" s="2" t="s">
        <v>31</v>
      </c>
      <c r="D365" s="2" t="s">
        <v>0</v>
      </c>
      <c r="E365" s="2" t="s">
        <v>0</v>
      </c>
      <c r="F365" s="2" t="s">
        <v>0</v>
      </c>
      <c r="G365" s="10">
        <v>39740.28</v>
      </c>
      <c r="H365" s="1"/>
      <c r="I365" t="str">
        <f t="shared" si="12"/>
        <v>20099</v>
      </c>
      <c r="J365" s="11">
        <f t="shared" si="13"/>
        <v>39740.28</v>
      </c>
    </row>
    <row r="366" spans="1:10" outlineLevel="1" x14ac:dyDescent="0.2">
      <c r="A366" s="2"/>
      <c r="B366" s="5" t="s">
        <v>39</v>
      </c>
      <c r="C366" s="5" t="s">
        <v>31</v>
      </c>
      <c r="D366" s="5" t="s">
        <v>195</v>
      </c>
      <c r="E366" s="5" t="s">
        <v>225</v>
      </c>
      <c r="F366" s="5" t="s">
        <v>193</v>
      </c>
      <c r="G366" s="11">
        <v>4400</v>
      </c>
      <c r="H366" s="3"/>
      <c r="I366" t="str">
        <f t="shared" si="12"/>
        <v xml:space="preserve"> </v>
      </c>
      <c r="J366" s="11" t="str">
        <f t="shared" si="13"/>
        <v xml:space="preserve"> </v>
      </c>
    </row>
    <row r="367" spans="1:10" outlineLevel="1" x14ac:dyDescent="0.2">
      <c r="A367" s="2"/>
      <c r="B367" s="5" t="s">
        <v>39</v>
      </c>
      <c r="C367" s="5" t="s">
        <v>31</v>
      </c>
      <c r="D367" s="5" t="s">
        <v>221</v>
      </c>
      <c r="E367" s="5" t="s">
        <v>220</v>
      </c>
      <c r="F367" s="5" t="s">
        <v>219</v>
      </c>
      <c r="G367" s="11">
        <v>15344.25</v>
      </c>
      <c r="H367" s="3"/>
      <c r="I367" t="str">
        <f t="shared" si="12"/>
        <v xml:space="preserve"> </v>
      </c>
      <c r="J367" s="11" t="str">
        <f t="shared" si="13"/>
        <v xml:space="preserve"> </v>
      </c>
    </row>
    <row r="368" spans="1:10" outlineLevel="1" x14ac:dyDescent="0.2">
      <c r="A368" s="2"/>
      <c r="B368" s="5" t="s">
        <v>39</v>
      </c>
      <c r="C368" s="5" t="s">
        <v>31</v>
      </c>
      <c r="D368" s="5" t="s">
        <v>300</v>
      </c>
      <c r="E368" s="5" t="s">
        <v>741</v>
      </c>
      <c r="F368" s="5" t="s">
        <v>298</v>
      </c>
      <c r="G368" s="11">
        <v>734.33</v>
      </c>
      <c r="H368" s="3"/>
      <c r="I368" t="str">
        <f t="shared" si="12"/>
        <v xml:space="preserve"> </v>
      </c>
      <c r="J368" s="11" t="str">
        <f t="shared" si="13"/>
        <v xml:space="preserve"> </v>
      </c>
    </row>
    <row r="369" spans="1:10" outlineLevel="1" x14ac:dyDescent="0.2">
      <c r="A369" s="2"/>
      <c r="B369" s="5" t="s">
        <v>39</v>
      </c>
      <c r="C369" s="5" t="s">
        <v>31</v>
      </c>
      <c r="D369" s="5" t="s">
        <v>229</v>
      </c>
      <c r="E369" s="5" t="s">
        <v>740</v>
      </c>
      <c r="F369" s="5" t="s">
        <v>227</v>
      </c>
      <c r="G369" s="11">
        <v>144.24</v>
      </c>
      <c r="H369" s="3"/>
      <c r="I369" t="str">
        <f t="shared" si="12"/>
        <v xml:space="preserve"> </v>
      </c>
      <c r="J369" s="11" t="str">
        <f t="shared" si="13"/>
        <v xml:space="preserve"> </v>
      </c>
    </row>
    <row r="370" spans="1:10" outlineLevel="1" x14ac:dyDescent="0.2">
      <c r="A370" s="2"/>
      <c r="B370" s="5" t="s">
        <v>39</v>
      </c>
      <c r="C370" s="5" t="s">
        <v>31</v>
      </c>
      <c r="D370" s="5" t="s">
        <v>215</v>
      </c>
      <c r="E370" s="5" t="s">
        <v>214</v>
      </c>
      <c r="F370" s="5" t="s">
        <v>213</v>
      </c>
      <c r="G370" s="11">
        <v>10089.85</v>
      </c>
      <c r="H370" s="3"/>
      <c r="I370" t="str">
        <f t="shared" si="12"/>
        <v xml:space="preserve"> </v>
      </c>
      <c r="J370" s="11" t="str">
        <f t="shared" si="13"/>
        <v xml:space="preserve"> </v>
      </c>
    </row>
    <row r="371" spans="1:10" outlineLevel="1" x14ac:dyDescent="0.2">
      <c r="A371" s="2"/>
      <c r="B371" s="5" t="s">
        <v>39</v>
      </c>
      <c r="C371" s="5" t="s">
        <v>31</v>
      </c>
      <c r="D371" s="5" t="s">
        <v>212</v>
      </c>
      <c r="E371" s="5" t="s">
        <v>211</v>
      </c>
      <c r="F371" s="5" t="s">
        <v>210</v>
      </c>
      <c r="G371" s="11">
        <v>85.48</v>
      </c>
      <c r="H371" s="3"/>
      <c r="I371" t="str">
        <f t="shared" si="12"/>
        <v xml:space="preserve"> </v>
      </c>
      <c r="J371" s="11" t="str">
        <f t="shared" si="13"/>
        <v xml:space="preserve"> </v>
      </c>
    </row>
    <row r="372" spans="1:10" outlineLevel="1" x14ac:dyDescent="0.2">
      <c r="A372" s="2"/>
      <c r="B372" s="5" t="s">
        <v>39</v>
      </c>
      <c r="C372" s="5" t="s">
        <v>31</v>
      </c>
      <c r="D372" s="5" t="s">
        <v>608</v>
      </c>
      <c r="E372" s="5" t="s">
        <v>607</v>
      </c>
      <c r="F372" s="5" t="s">
        <v>606</v>
      </c>
      <c r="G372" s="11">
        <v>1011.77</v>
      </c>
      <c r="H372" s="3"/>
      <c r="I372" t="str">
        <f t="shared" si="12"/>
        <v xml:space="preserve"> </v>
      </c>
      <c r="J372" s="11" t="str">
        <f t="shared" si="13"/>
        <v xml:space="preserve"> </v>
      </c>
    </row>
    <row r="373" spans="1:10" outlineLevel="1" x14ac:dyDescent="0.2">
      <c r="A373" s="2"/>
      <c r="B373" s="5" t="s">
        <v>39</v>
      </c>
      <c r="C373" s="5" t="s">
        <v>31</v>
      </c>
      <c r="D373" s="5" t="s">
        <v>209</v>
      </c>
      <c r="E373" s="5" t="s">
        <v>208</v>
      </c>
      <c r="F373" s="5" t="s">
        <v>207</v>
      </c>
      <c r="G373" s="11">
        <v>3930.36</v>
      </c>
      <c r="H373" s="3"/>
      <c r="I373" t="str">
        <f t="shared" si="12"/>
        <v xml:space="preserve"> </v>
      </c>
      <c r="J373" s="11" t="str">
        <f t="shared" si="13"/>
        <v xml:space="preserve"> </v>
      </c>
    </row>
    <row r="374" spans="1:10" outlineLevel="1" x14ac:dyDescent="0.2">
      <c r="A374" s="2"/>
      <c r="B374" s="5" t="s">
        <v>39</v>
      </c>
      <c r="C374" s="5" t="s">
        <v>31</v>
      </c>
      <c r="D374" s="5" t="s">
        <v>206</v>
      </c>
      <c r="E374" s="5" t="s">
        <v>605</v>
      </c>
      <c r="F374" s="5" t="s">
        <v>204</v>
      </c>
      <c r="G374" s="11">
        <v>4000</v>
      </c>
      <c r="H374" s="3"/>
      <c r="I374" t="str">
        <f t="shared" si="12"/>
        <v xml:space="preserve"> </v>
      </c>
      <c r="J374" s="11" t="str">
        <f t="shared" si="13"/>
        <v xml:space="preserve"> </v>
      </c>
    </row>
    <row r="375" spans="1:10" x14ac:dyDescent="0.2">
      <c r="A375" s="5"/>
      <c r="B375" s="5"/>
      <c r="C375" s="5"/>
      <c r="D375" s="5"/>
      <c r="E375" s="5"/>
      <c r="F375" s="5"/>
      <c r="G375" s="11"/>
    </row>
    <row r="376" spans="1:10" x14ac:dyDescent="0.2">
      <c r="A376" s="6"/>
      <c r="B376" s="6" t="s">
        <v>0</v>
      </c>
      <c r="C376" s="6" t="s">
        <v>0</v>
      </c>
      <c r="D376" s="6" t="s">
        <v>0</v>
      </c>
      <c r="E376" s="6" t="s">
        <v>0</v>
      </c>
      <c r="F376" s="6" t="s">
        <v>0</v>
      </c>
      <c r="G376" s="12">
        <v>1707353.43</v>
      </c>
      <c r="I376" s="16">
        <f>G376/'CP exp 22-23'!$G$369</f>
        <v>0.85344831942799626</v>
      </c>
    </row>
    <row r="377" spans="1:10" x14ac:dyDescent="0.2">
      <c r="A377" s="5"/>
      <c r="B377" s="5"/>
      <c r="C377" s="5"/>
      <c r="D377" s="5"/>
      <c r="E377" s="5"/>
      <c r="F377" s="5"/>
      <c r="G377" s="11"/>
    </row>
    <row r="378" spans="1:10" x14ac:dyDescent="0.2">
      <c r="A378" s="5"/>
      <c r="B378" s="5"/>
      <c r="C378" s="5"/>
      <c r="D378" s="5"/>
      <c r="E378" s="5"/>
      <c r="F378" s="5"/>
      <c r="G378" s="11"/>
    </row>
    <row r="379" spans="1:10" x14ac:dyDescent="0.2">
      <c r="A379" s="5"/>
      <c r="B379" s="5"/>
      <c r="C379" s="5"/>
      <c r="D379" s="5"/>
      <c r="E379" s="5"/>
      <c r="F379" s="5"/>
      <c r="G379" s="11"/>
    </row>
  </sheetData>
  <mergeCells count="32">
    <mergeCell ref="A337:B337"/>
    <mergeCell ref="A350:B350"/>
    <mergeCell ref="A352:B352"/>
    <mergeCell ref="A365:B365"/>
    <mergeCell ref="A1:J1"/>
    <mergeCell ref="A2:J2"/>
    <mergeCell ref="A3:J3"/>
    <mergeCell ref="A261:B261"/>
    <mergeCell ref="A277:B277"/>
    <mergeCell ref="A302:B302"/>
    <mergeCell ref="A313:B313"/>
    <mergeCell ref="A324:B324"/>
    <mergeCell ref="A200:B200"/>
    <mergeCell ref="A213:B213"/>
    <mergeCell ref="A223:B223"/>
    <mergeCell ref="A235:B235"/>
    <mergeCell ref="A248:B248"/>
    <mergeCell ref="A80:B80"/>
    <mergeCell ref="A94:B94"/>
    <mergeCell ref="A105:B105"/>
    <mergeCell ref="A109:B109"/>
    <mergeCell ref="A122:B122"/>
    <mergeCell ref="A141:B141"/>
    <mergeCell ref="A157:B157"/>
    <mergeCell ref="A165:B165"/>
    <mergeCell ref="A178:B178"/>
    <mergeCell ref="A189:B189"/>
    <mergeCell ref="A7:B7"/>
    <mergeCell ref="A39:B39"/>
    <mergeCell ref="A53:B53"/>
    <mergeCell ref="A65:B65"/>
    <mergeCell ref="A67:B67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56C58-F070-4807-9BAB-2DE518632A31}">
  <sheetPr>
    <outlinePr summaryBelow="0"/>
  </sheetPr>
  <dimension ref="A1:J372"/>
  <sheetViews>
    <sheetView zoomScale="80" zoomScaleNormal="80" workbookViewId="0">
      <pane ySplit="6" topLeftCell="A349" activePane="bottomLeft" state="frozen"/>
      <selection pane="bottomLeft" activeCell="I7" sqref="I7:J8"/>
    </sheetView>
  </sheetViews>
  <sheetFormatPr defaultRowHeight="12.75" outlineLevelRow="1" x14ac:dyDescent="0.2"/>
  <cols>
    <col min="1" max="1" width="1.7109375" customWidth="1"/>
    <col min="2" max="4" width="10.5703125" customWidth="1"/>
    <col min="5" max="5" width="57" bestFit="1" customWidth="1"/>
    <col min="6" max="6" width="16.85546875" customWidth="1"/>
    <col min="7" max="7" width="14.42578125" style="7" customWidth="1"/>
    <col min="8" max="8" width="0" hidden="1" customWidth="1"/>
    <col min="10" max="10" width="10.85546875" bestFit="1" customWidth="1"/>
  </cols>
  <sheetData>
    <row r="1" spans="1:10" ht="19.149999999999999" customHeight="1" x14ac:dyDescent="0.25">
      <c r="A1" s="23" t="s">
        <v>54</v>
      </c>
      <c r="B1" s="24"/>
      <c r="C1" s="24"/>
      <c r="D1" s="25"/>
      <c r="E1" s="25"/>
      <c r="F1" s="25"/>
      <c r="G1" s="25"/>
      <c r="H1" s="25"/>
      <c r="I1" s="25"/>
      <c r="J1" s="25"/>
    </row>
    <row r="2" spans="1:10" x14ac:dyDescent="0.2">
      <c r="A2" s="25" t="s">
        <v>163</v>
      </c>
      <c r="B2" s="24"/>
      <c r="C2" s="24"/>
      <c r="D2" s="25"/>
      <c r="E2" s="25"/>
      <c r="F2" s="25"/>
      <c r="G2" s="25"/>
      <c r="H2" s="25"/>
      <c r="I2" s="25"/>
      <c r="J2" s="25"/>
    </row>
    <row r="3" spans="1:10" x14ac:dyDescent="0.2">
      <c r="A3" s="25" t="s">
        <v>601</v>
      </c>
      <c r="B3" s="24"/>
      <c r="C3" s="24"/>
      <c r="D3" s="25"/>
      <c r="E3" s="25"/>
      <c r="F3" s="25"/>
      <c r="G3" s="25"/>
      <c r="H3" s="25"/>
      <c r="I3" s="25"/>
      <c r="J3" s="25"/>
    </row>
    <row r="4" spans="1:10" x14ac:dyDescent="0.2">
      <c r="A4" s="1"/>
      <c r="B4" s="1"/>
      <c r="C4" s="1"/>
    </row>
    <row r="5" spans="1:10" ht="22.5" hidden="1" x14ac:dyDescent="0.2">
      <c r="A5" s="4"/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8" t="s">
        <v>37</v>
      </c>
      <c r="H5" s="3" t="s">
        <v>38</v>
      </c>
    </row>
    <row r="6" spans="1:10" ht="25.5" x14ac:dyDescent="0.2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9" t="s">
        <v>6</v>
      </c>
    </row>
    <row r="7" spans="1:10" x14ac:dyDescent="0.2">
      <c r="A7" s="27" t="s">
        <v>7</v>
      </c>
      <c r="B7" s="27"/>
      <c r="C7" s="2" t="s">
        <v>7</v>
      </c>
      <c r="D7" s="2" t="s">
        <v>0</v>
      </c>
      <c r="E7" s="2" t="s">
        <v>0</v>
      </c>
      <c r="F7" s="2" t="s">
        <v>0</v>
      </c>
      <c r="G7" s="10">
        <v>168075.1</v>
      </c>
      <c r="H7" s="1"/>
      <c r="I7" t="str">
        <f>IF(D7=$J$6,A7," ")</f>
        <v>10000</v>
      </c>
      <c r="J7" s="11">
        <f>IF(D7=$J$6,G7," ")</f>
        <v>168075.1</v>
      </c>
    </row>
    <row r="8" spans="1:10" outlineLevel="1" x14ac:dyDescent="0.2">
      <c r="A8" s="2"/>
      <c r="B8" s="5" t="s">
        <v>39</v>
      </c>
      <c r="C8" s="5" t="s">
        <v>7</v>
      </c>
      <c r="D8" s="5" t="s">
        <v>537</v>
      </c>
      <c r="E8" s="5" t="s">
        <v>600</v>
      </c>
      <c r="F8" s="5" t="s">
        <v>535</v>
      </c>
      <c r="G8" s="11">
        <v>43515.96</v>
      </c>
      <c r="H8" s="3"/>
      <c r="I8" t="str">
        <f t="shared" ref="I8:I9" si="0">IF(D8=$J$6,A8," ")</f>
        <v xml:space="preserve"> </v>
      </c>
      <c r="J8" s="11" t="str">
        <f t="shared" ref="J8:J9" si="1">IF(D8=$J$6,G8," ")</f>
        <v xml:space="preserve"> </v>
      </c>
    </row>
    <row r="9" spans="1:10" outlineLevel="1" x14ac:dyDescent="0.2">
      <c r="A9" s="2"/>
      <c r="B9" s="5" t="s">
        <v>39</v>
      </c>
      <c r="C9" s="5" t="s">
        <v>7</v>
      </c>
      <c r="D9" s="5" t="s">
        <v>534</v>
      </c>
      <c r="E9" s="5" t="s">
        <v>599</v>
      </c>
      <c r="F9" s="5" t="s">
        <v>532</v>
      </c>
      <c r="G9" s="11">
        <v>4985.13</v>
      </c>
      <c r="H9" s="3"/>
      <c r="I9" t="str">
        <f t="shared" si="0"/>
        <v xml:space="preserve"> </v>
      </c>
      <c r="J9" s="11" t="str">
        <f t="shared" si="1"/>
        <v xml:space="preserve"> </v>
      </c>
    </row>
    <row r="10" spans="1:10" outlineLevel="1" x14ac:dyDescent="0.2">
      <c r="A10" s="2"/>
      <c r="B10" s="5" t="s">
        <v>39</v>
      </c>
      <c r="C10" s="5" t="s">
        <v>7</v>
      </c>
      <c r="D10" s="5" t="s">
        <v>531</v>
      </c>
      <c r="E10" s="5" t="s">
        <v>598</v>
      </c>
      <c r="F10" s="5" t="s">
        <v>529</v>
      </c>
      <c r="G10" s="11">
        <v>8659.69</v>
      </c>
      <c r="H10" s="3"/>
      <c r="I10" t="str">
        <f t="shared" ref="I10:I73" si="2">IF(D10=$J$6,A10," ")</f>
        <v xml:space="preserve"> </v>
      </c>
      <c r="J10" s="11" t="str">
        <f t="shared" ref="J10:J73" si="3">IF(D10=$J$6,G10," ")</f>
        <v xml:space="preserve"> </v>
      </c>
    </row>
    <row r="11" spans="1:10" outlineLevel="1" x14ac:dyDescent="0.2">
      <c r="A11" s="2"/>
      <c r="B11" s="5" t="s">
        <v>39</v>
      </c>
      <c r="C11" s="5" t="s">
        <v>7</v>
      </c>
      <c r="D11" s="5" t="s">
        <v>528</v>
      </c>
      <c r="E11" s="5" t="s">
        <v>739</v>
      </c>
      <c r="F11" s="5" t="s">
        <v>526</v>
      </c>
      <c r="G11" s="11">
        <v>12292</v>
      </c>
      <c r="H11" s="3"/>
      <c r="I11" t="str">
        <f t="shared" si="2"/>
        <v xml:space="preserve"> </v>
      </c>
      <c r="J11" s="11" t="str">
        <f t="shared" si="3"/>
        <v xml:space="preserve"> </v>
      </c>
    </row>
    <row r="12" spans="1:10" outlineLevel="1" x14ac:dyDescent="0.2">
      <c r="A12" s="2"/>
      <c r="B12" s="5" t="s">
        <v>39</v>
      </c>
      <c r="C12" s="5" t="s">
        <v>7</v>
      </c>
      <c r="D12" s="5" t="s">
        <v>738</v>
      </c>
      <c r="E12" s="5" t="s">
        <v>737</v>
      </c>
      <c r="F12" s="5" t="s">
        <v>736</v>
      </c>
      <c r="G12" s="11">
        <v>142.94999999999999</v>
      </c>
      <c r="H12" s="3"/>
      <c r="I12" t="str">
        <f t="shared" si="2"/>
        <v xml:space="preserve"> </v>
      </c>
      <c r="J12" s="11" t="str">
        <f t="shared" si="3"/>
        <v xml:space="preserve"> </v>
      </c>
    </row>
    <row r="13" spans="1:10" outlineLevel="1" x14ac:dyDescent="0.2">
      <c r="A13" s="2"/>
      <c r="B13" s="5" t="s">
        <v>39</v>
      </c>
      <c r="C13" s="5" t="s">
        <v>7</v>
      </c>
      <c r="D13" s="5" t="s">
        <v>593</v>
      </c>
      <c r="E13" s="5" t="s">
        <v>735</v>
      </c>
      <c r="F13" s="5" t="s">
        <v>591</v>
      </c>
      <c r="G13" s="11">
        <v>752.37</v>
      </c>
      <c r="H13" s="3"/>
      <c r="I13" t="str">
        <f t="shared" si="2"/>
        <v xml:space="preserve"> </v>
      </c>
      <c r="J13" s="11" t="str">
        <f t="shared" si="3"/>
        <v xml:space="preserve"> </v>
      </c>
    </row>
    <row r="14" spans="1:10" outlineLevel="1" x14ac:dyDescent="0.2">
      <c r="A14" s="2"/>
      <c r="B14" s="5" t="s">
        <v>39</v>
      </c>
      <c r="C14" s="5" t="s">
        <v>7</v>
      </c>
      <c r="D14" s="5" t="s">
        <v>590</v>
      </c>
      <c r="E14" s="5" t="s">
        <v>589</v>
      </c>
      <c r="F14" s="5" t="s">
        <v>588</v>
      </c>
      <c r="G14" s="11">
        <v>-172</v>
      </c>
      <c r="H14" s="3"/>
      <c r="I14" t="str">
        <f t="shared" si="2"/>
        <v xml:space="preserve"> </v>
      </c>
      <c r="J14" s="11" t="str">
        <f t="shared" si="3"/>
        <v xml:space="preserve"> </v>
      </c>
    </row>
    <row r="15" spans="1:10" outlineLevel="1" x14ac:dyDescent="0.2">
      <c r="A15" s="2"/>
      <c r="B15" s="5" t="s">
        <v>39</v>
      </c>
      <c r="C15" s="5" t="s">
        <v>7</v>
      </c>
      <c r="D15" s="5" t="s">
        <v>195</v>
      </c>
      <c r="E15" s="5" t="s">
        <v>587</v>
      </c>
      <c r="F15" s="5" t="s">
        <v>193</v>
      </c>
      <c r="G15" s="11">
        <v>7174.5</v>
      </c>
      <c r="H15" s="3"/>
      <c r="I15" t="str">
        <f t="shared" si="2"/>
        <v xml:space="preserve"> </v>
      </c>
      <c r="J15" s="11" t="str">
        <f t="shared" si="3"/>
        <v xml:space="preserve"> </v>
      </c>
    </row>
    <row r="16" spans="1:10" outlineLevel="1" x14ac:dyDescent="0.2">
      <c r="A16" s="2"/>
      <c r="B16" s="5" t="s">
        <v>39</v>
      </c>
      <c r="C16" s="5" t="s">
        <v>7</v>
      </c>
      <c r="D16" s="5" t="s">
        <v>254</v>
      </c>
      <c r="E16" s="5" t="s">
        <v>734</v>
      </c>
      <c r="F16" s="5" t="s">
        <v>252</v>
      </c>
      <c r="G16" s="11">
        <v>308.5</v>
      </c>
      <c r="H16" s="3"/>
      <c r="I16" t="str">
        <f t="shared" si="2"/>
        <v xml:space="preserve"> </v>
      </c>
      <c r="J16" s="11" t="str">
        <f t="shared" si="3"/>
        <v xml:space="preserve"> </v>
      </c>
    </row>
    <row r="17" spans="1:10" outlineLevel="1" x14ac:dyDescent="0.2">
      <c r="A17" s="2"/>
      <c r="B17" s="5" t="s">
        <v>39</v>
      </c>
      <c r="C17" s="5" t="s">
        <v>7</v>
      </c>
      <c r="D17" s="5" t="s">
        <v>238</v>
      </c>
      <c r="E17" s="5" t="s">
        <v>586</v>
      </c>
      <c r="F17" s="5" t="s">
        <v>236</v>
      </c>
      <c r="G17" s="11">
        <v>1713.19</v>
      </c>
      <c r="H17" s="3"/>
      <c r="I17" t="str">
        <f t="shared" si="2"/>
        <v xml:space="preserve"> </v>
      </c>
      <c r="J17" s="11" t="str">
        <f t="shared" si="3"/>
        <v xml:space="preserve"> </v>
      </c>
    </row>
    <row r="18" spans="1:10" outlineLevel="1" x14ac:dyDescent="0.2">
      <c r="A18" s="2"/>
      <c r="B18" s="5" t="s">
        <v>39</v>
      </c>
      <c r="C18" s="5" t="s">
        <v>7</v>
      </c>
      <c r="D18" s="5" t="s">
        <v>249</v>
      </c>
      <c r="E18" s="5" t="s">
        <v>584</v>
      </c>
      <c r="F18" s="5" t="s">
        <v>247</v>
      </c>
      <c r="G18" s="11">
        <v>591.54999999999995</v>
      </c>
      <c r="H18" s="3"/>
      <c r="I18" t="str">
        <f t="shared" si="2"/>
        <v xml:space="preserve"> </v>
      </c>
      <c r="J18" s="11" t="str">
        <f t="shared" si="3"/>
        <v xml:space="preserve"> </v>
      </c>
    </row>
    <row r="19" spans="1:10" outlineLevel="1" x14ac:dyDescent="0.2">
      <c r="A19" s="2"/>
      <c r="B19" s="5" t="s">
        <v>39</v>
      </c>
      <c r="C19" s="5" t="s">
        <v>7</v>
      </c>
      <c r="D19" s="5" t="s">
        <v>624</v>
      </c>
      <c r="E19" s="5" t="s">
        <v>733</v>
      </c>
      <c r="F19" s="5" t="s">
        <v>622</v>
      </c>
      <c r="G19" s="11">
        <v>6782.68</v>
      </c>
      <c r="H19" s="3"/>
      <c r="I19" t="str">
        <f t="shared" si="2"/>
        <v xml:space="preserve"> </v>
      </c>
      <c r="J19" s="11" t="str">
        <f t="shared" si="3"/>
        <v xml:space="preserve"> </v>
      </c>
    </row>
    <row r="20" spans="1:10" outlineLevel="1" x14ac:dyDescent="0.2">
      <c r="A20" s="2"/>
      <c r="B20" s="5" t="s">
        <v>39</v>
      </c>
      <c r="C20" s="5" t="s">
        <v>7</v>
      </c>
      <c r="D20" s="5" t="s">
        <v>732</v>
      </c>
      <c r="E20" s="5" t="s">
        <v>731</v>
      </c>
      <c r="F20" s="5" t="s">
        <v>730</v>
      </c>
      <c r="G20" s="11">
        <v>164.16</v>
      </c>
      <c r="H20" s="3"/>
      <c r="I20" t="str">
        <f t="shared" si="2"/>
        <v xml:space="preserve"> </v>
      </c>
      <c r="J20" s="11" t="str">
        <f t="shared" si="3"/>
        <v xml:space="preserve"> </v>
      </c>
    </row>
    <row r="21" spans="1:10" outlineLevel="1" x14ac:dyDescent="0.2">
      <c r="A21" s="2"/>
      <c r="B21" s="5" t="s">
        <v>39</v>
      </c>
      <c r="C21" s="5" t="s">
        <v>7</v>
      </c>
      <c r="D21" s="5" t="s">
        <v>583</v>
      </c>
      <c r="E21" s="5" t="s">
        <v>582</v>
      </c>
      <c r="F21" s="5" t="s">
        <v>581</v>
      </c>
      <c r="G21" s="11">
        <v>155.03</v>
      </c>
      <c r="H21" s="3"/>
      <c r="I21" t="str">
        <f t="shared" si="2"/>
        <v xml:space="preserve"> </v>
      </c>
      <c r="J21" s="11" t="str">
        <f t="shared" si="3"/>
        <v xml:space="preserve"> </v>
      </c>
    </row>
    <row r="22" spans="1:10" outlineLevel="1" x14ac:dyDescent="0.2">
      <c r="A22" s="2"/>
      <c r="B22" s="5" t="s">
        <v>39</v>
      </c>
      <c r="C22" s="5" t="s">
        <v>7</v>
      </c>
      <c r="D22" s="5" t="s">
        <v>229</v>
      </c>
      <c r="E22" s="5" t="s">
        <v>580</v>
      </c>
      <c r="F22" s="5" t="s">
        <v>227</v>
      </c>
      <c r="G22" s="11">
        <v>2164.9499999999998</v>
      </c>
      <c r="H22" s="3"/>
      <c r="I22" t="str">
        <f t="shared" si="2"/>
        <v xml:space="preserve"> </v>
      </c>
      <c r="J22" s="11" t="str">
        <f t="shared" si="3"/>
        <v xml:space="preserve"> </v>
      </c>
    </row>
    <row r="23" spans="1:10" outlineLevel="1" x14ac:dyDescent="0.2">
      <c r="A23" s="2"/>
      <c r="B23" s="5" t="s">
        <v>39</v>
      </c>
      <c r="C23" s="5" t="s">
        <v>7</v>
      </c>
      <c r="D23" s="5" t="s">
        <v>435</v>
      </c>
      <c r="E23" s="5" t="s">
        <v>729</v>
      </c>
      <c r="F23" s="5" t="s">
        <v>433</v>
      </c>
      <c r="G23" s="11">
        <v>0</v>
      </c>
      <c r="H23" s="3"/>
      <c r="I23" t="str">
        <f t="shared" si="2"/>
        <v xml:space="preserve"> </v>
      </c>
      <c r="J23" s="11" t="str">
        <f t="shared" si="3"/>
        <v xml:space="preserve"> </v>
      </c>
    </row>
    <row r="24" spans="1:10" outlineLevel="1" x14ac:dyDescent="0.2">
      <c r="A24" s="2"/>
      <c r="B24" s="5" t="s">
        <v>39</v>
      </c>
      <c r="C24" s="5" t="s">
        <v>7</v>
      </c>
      <c r="D24" s="5" t="s">
        <v>728</v>
      </c>
      <c r="E24" s="5" t="s">
        <v>727</v>
      </c>
      <c r="F24" s="5" t="s">
        <v>726</v>
      </c>
      <c r="G24" s="11">
        <v>1</v>
      </c>
      <c r="H24" s="3"/>
      <c r="I24" t="str">
        <f t="shared" si="2"/>
        <v xml:space="preserve"> </v>
      </c>
      <c r="J24" s="11" t="str">
        <f t="shared" si="3"/>
        <v xml:space="preserve"> </v>
      </c>
    </row>
    <row r="25" spans="1:10" outlineLevel="1" x14ac:dyDescent="0.2">
      <c r="A25" s="2"/>
      <c r="B25" s="5" t="s">
        <v>39</v>
      </c>
      <c r="C25" s="5" t="s">
        <v>7</v>
      </c>
      <c r="D25" s="5" t="s">
        <v>418</v>
      </c>
      <c r="E25" s="5" t="s">
        <v>579</v>
      </c>
      <c r="F25" s="5" t="s">
        <v>416</v>
      </c>
      <c r="G25" s="11">
        <v>61.9</v>
      </c>
      <c r="H25" s="3"/>
      <c r="I25" t="str">
        <f t="shared" si="2"/>
        <v xml:space="preserve"> </v>
      </c>
      <c r="J25" s="11" t="str">
        <f t="shared" si="3"/>
        <v xml:space="preserve"> </v>
      </c>
    </row>
    <row r="26" spans="1:10" outlineLevel="1" x14ac:dyDescent="0.2">
      <c r="A26" s="2"/>
      <c r="B26" s="5" t="s">
        <v>39</v>
      </c>
      <c r="C26" s="5" t="s">
        <v>7</v>
      </c>
      <c r="D26" s="5" t="s">
        <v>215</v>
      </c>
      <c r="E26" s="5" t="s">
        <v>577</v>
      </c>
      <c r="F26" s="5" t="s">
        <v>213</v>
      </c>
      <c r="G26" s="11">
        <v>0</v>
      </c>
      <c r="H26" s="3"/>
      <c r="I26" t="str">
        <f t="shared" si="2"/>
        <v xml:space="preserve"> </v>
      </c>
      <c r="J26" s="11" t="str">
        <f t="shared" si="3"/>
        <v xml:space="preserve"> </v>
      </c>
    </row>
    <row r="27" spans="1:10" outlineLevel="1" x14ac:dyDescent="0.2">
      <c r="A27" s="2"/>
      <c r="B27" s="5" t="s">
        <v>39</v>
      </c>
      <c r="C27" s="5" t="s">
        <v>7</v>
      </c>
      <c r="D27" s="5" t="s">
        <v>725</v>
      </c>
      <c r="E27" s="5" t="s">
        <v>724</v>
      </c>
      <c r="F27" s="5" t="s">
        <v>723</v>
      </c>
      <c r="G27" s="11">
        <v>418</v>
      </c>
      <c r="H27" s="3"/>
      <c r="I27" t="str">
        <f t="shared" si="2"/>
        <v xml:space="preserve"> </v>
      </c>
      <c r="J27" s="11" t="str">
        <f t="shared" si="3"/>
        <v xml:space="preserve"> </v>
      </c>
    </row>
    <row r="28" spans="1:10" outlineLevel="1" x14ac:dyDescent="0.2">
      <c r="A28" s="2"/>
      <c r="B28" s="5" t="s">
        <v>39</v>
      </c>
      <c r="C28" s="5" t="s">
        <v>7</v>
      </c>
      <c r="D28" s="5" t="s">
        <v>212</v>
      </c>
      <c r="E28" s="5" t="s">
        <v>572</v>
      </c>
      <c r="F28" s="5" t="s">
        <v>210</v>
      </c>
      <c r="G28" s="11">
        <v>2299.8200000000002</v>
      </c>
      <c r="H28" s="3"/>
      <c r="I28" t="str">
        <f t="shared" si="2"/>
        <v xml:space="preserve"> </v>
      </c>
      <c r="J28" s="11" t="str">
        <f t="shared" si="3"/>
        <v xml:space="preserve"> </v>
      </c>
    </row>
    <row r="29" spans="1:10" outlineLevel="1" x14ac:dyDescent="0.2">
      <c r="A29" s="2"/>
      <c r="B29" s="5" t="s">
        <v>39</v>
      </c>
      <c r="C29" s="5" t="s">
        <v>7</v>
      </c>
      <c r="D29" s="5" t="s">
        <v>571</v>
      </c>
      <c r="E29" s="5" t="s">
        <v>570</v>
      </c>
      <c r="F29" s="5" t="s">
        <v>569</v>
      </c>
      <c r="G29" s="11">
        <v>1074.54</v>
      </c>
      <c r="H29" s="3"/>
      <c r="I29" t="str">
        <f t="shared" si="2"/>
        <v xml:space="preserve"> </v>
      </c>
      <c r="J29" s="11" t="str">
        <f t="shared" si="3"/>
        <v xml:space="preserve"> </v>
      </c>
    </row>
    <row r="30" spans="1:10" outlineLevel="1" x14ac:dyDescent="0.2">
      <c r="A30" s="2"/>
      <c r="B30" s="5" t="s">
        <v>39</v>
      </c>
      <c r="C30" s="5" t="s">
        <v>7</v>
      </c>
      <c r="D30" s="5" t="s">
        <v>568</v>
      </c>
      <c r="E30" s="5" t="s">
        <v>567</v>
      </c>
      <c r="F30" s="5" t="s">
        <v>566</v>
      </c>
      <c r="G30" s="11">
        <v>843.18</v>
      </c>
      <c r="H30" s="3"/>
      <c r="I30" t="str">
        <f t="shared" si="2"/>
        <v xml:space="preserve"> </v>
      </c>
      <c r="J30" s="11" t="str">
        <f t="shared" si="3"/>
        <v xml:space="preserve"> </v>
      </c>
    </row>
    <row r="31" spans="1:10" outlineLevel="1" x14ac:dyDescent="0.2">
      <c r="A31" s="2"/>
      <c r="B31" s="5" t="s">
        <v>39</v>
      </c>
      <c r="C31" s="5" t="s">
        <v>7</v>
      </c>
      <c r="D31" s="5" t="s">
        <v>722</v>
      </c>
      <c r="E31" s="5" t="s">
        <v>721</v>
      </c>
      <c r="F31" s="5" t="s">
        <v>720</v>
      </c>
      <c r="G31" s="11">
        <v>217.72</v>
      </c>
      <c r="H31" s="3"/>
      <c r="I31" t="str">
        <f t="shared" si="2"/>
        <v xml:space="preserve"> </v>
      </c>
      <c r="J31" s="11" t="str">
        <f t="shared" si="3"/>
        <v xml:space="preserve"> </v>
      </c>
    </row>
    <row r="32" spans="1:10" outlineLevel="1" x14ac:dyDescent="0.2">
      <c r="A32" s="2"/>
      <c r="B32" s="5" t="s">
        <v>39</v>
      </c>
      <c r="C32" s="5" t="s">
        <v>7</v>
      </c>
      <c r="D32" s="5" t="s">
        <v>608</v>
      </c>
      <c r="E32" s="5" t="s">
        <v>719</v>
      </c>
      <c r="F32" s="5" t="s">
        <v>606</v>
      </c>
      <c r="G32" s="11">
        <v>0</v>
      </c>
      <c r="H32" s="3"/>
      <c r="I32" t="str">
        <f t="shared" si="2"/>
        <v xml:space="preserve"> </v>
      </c>
      <c r="J32" s="11" t="str">
        <f t="shared" si="3"/>
        <v xml:space="preserve"> </v>
      </c>
    </row>
    <row r="33" spans="1:10" outlineLevel="1" x14ac:dyDescent="0.2">
      <c r="A33" s="2"/>
      <c r="B33" s="5" t="s">
        <v>39</v>
      </c>
      <c r="C33" s="5" t="s">
        <v>7</v>
      </c>
      <c r="D33" s="5" t="s">
        <v>427</v>
      </c>
      <c r="E33" s="5" t="s">
        <v>718</v>
      </c>
      <c r="F33" s="5" t="s">
        <v>425</v>
      </c>
      <c r="G33" s="11">
        <v>670.17</v>
      </c>
      <c r="H33" s="3"/>
      <c r="I33" t="str">
        <f t="shared" si="2"/>
        <v xml:space="preserve"> </v>
      </c>
      <c r="J33" s="11" t="str">
        <f t="shared" si="3"/>
        <v xml:space="preserve"> </v>
      </c>
    </row>
    <row r="34" spans="1:10" outlineLevel="1" x14ac:dyDescent="0.2">
      <c r="A34" s="2"/>
      <c r="B34" s="5" t="s">
        <v>39</v>
      </c>
      <c r="C34" s="5" t="s">
        <v>7</v>
      </c>
      <c r="D34" s="5" t="s">
        <v>286</v>
      </c>
      <c r="E34" s="5" t="s">
        <v>562</v>
      </c>
      <c r="F34" s="5" t="s">
        <v>284</v>
      </c>
      <c r="G34" s="11">
        <v>3110.5</v>
      </c>
      <c r="H34" s="3"/>
      <c r="I34" t="str">
        <f t="shared" si="2"/>
        <v xml:space="preserve"> </v>
      </c>
      <c r="J34" s="11" t="str">
        <f t="shared" si="3"/>
        <v xml:space="preserve"> </v>
      </c>
    </row>
    <row r="35" spans="1:10" outlineLevel="1" x14ac:dyDescent="0.2">
      <c r="A35" s="2"/>
      <c r="B35" s="5" t="s">
        <v>39</v>
      </c>
      <c r="C35" s="5" t="s">
        <v>7</v>
      </c>
      <c r="D35" s="5" t="s">
        <v>283</v>
      </c>
      <c r="E35" s="5" t="s">
        <v>717</v>
      </c>
      <c r="F35" s="5" t="s">
        <v>281</v>
      </c>
      <c r="G35" s="11">
        <v>50</v>
      </c>
      <c r="H35" s="3"/>
      <c r="I35" t="str">
        <f t="shared" si="2"/>
        <v xml:space="preserve"> </v>
      </c>
      <c r="J35" s="11" t="str">
        <f t="shared" si="3"/>
        <v xml:space="preserve"> </v>
      </c>
    </row>
    <row r="36" spans="1:10" outlineLevel="1" x14ac:dyDescent="0.2">
      <c r="A36" s="2"/>
      <c r="B36" s="5" t="s">
        <v>39</v>
      </c>
      <c r="C36" s="5" t="s">
        <v>7</v>
      </c>
      <c r="D36" s="5" t="s">
        <v>209</v>
      </c>
      <c r="E36" s="5" t="s">
        <v>561</v>
      </c>
      <c r="F36" s="5" t="s">
        <v>207</v>
      </c>
      <c r="G36" s="11">
        <v>0</v>
      </c>
      <c r="H36" s="3"/>
      <c r="I36" t="str">
        <f t="shared" si="2"/>
        <v xml:space="preserve"> </v>
      </c>
      <c r="J36" s="11" t="str">
        <f t="shared" si="3"/>
        <v xml:space="preserve"> </v>
      </c>
    </row>
    <row r="37" spans="1:10" outlineLevel="1" x14ac:dyDescent="0.2">
      <c r="A37" s="2"/>
      <c r="B37" s="5" t="s">
        <v>39</v>
      </c>
      <c r="C37" s="5" t="s">
        <v>7</v>
      </c>
      <c r="D37" s="5" t="s">
        <v>716</v>
      </c>
      <c r="E37" s="5" t="s">
        <v>715</v>
      </c>
      <c r="F37" s="5" t="s">
        <v>714</v>
      </c>
      <c r="G37" s="11">
        <v>301.25</v>
      </c>
      <c r="H37" s="3"/>
      <c r="I37" t="str">
        <f t="shared" si="2"/>
        <v xml:space="preserve"> </v>
      </c>
      <c r="J37" s="11" t="str">
        <f t="shared" si="3"/>
        <v xml:space="preserve"> </v>
      </c>
    </row>
    <row r="38" spans="1:10" outlineLevel="1" x14ac:dyDescent="0.2">
      <c r="A38" s="2"/>
      <c r="B38" s="5" t="s">
        <v>39</v>
      </c>
      <c r="C38" s="5" t="s">
        <v>7</v>
      </c>
      <c r="D38" s="5" t="s">
        <v>206</v>
      </c>
      <c r="E38" s="5" t="s">
        <v>713</v>
      </c>
      <c r="F38" s="5" t="s">
        <v>204</v>
      </c>
      <c r="G38" s="11">
        <v>31800</v>
      </c>
      <c r="H38" s="3"/>
      <c r="I38" t="str">
        <f t="shared" si="2"/>
        <v xml:space="preserve"> </v>
      </c>
      <c r="J38" s="11" t="str">
        <f t="shared" si="3"/>
        <v xml:space="preserve"> </v>
      </c>
    </row>
    <row r="39" spans="1:10" outlineLevel="1" x14ac:dyDescent="0.2">
      <c r="A39" s="2"/>
      <c r="B39" s="5" t="s">
        <v>39</v>
      </c>
      <c r="C39" s="5" t="s">
        <v>7</v>
      </c>
      <c r="D39" s="5" t="s">
        <v>203</v>
      </c>
      <c r="E39" s="5" t="s">
        <v>559</v>
      </c>
      <c r="F39" s="5" t="s">
        <v>201</v>
      </c>
      <c r="G39" s="11">
        <v>25355.360000000001</v>
      </c>
      <c r="H39" s="3"/>
      <c r="I39" t="str">
        <f t="shared" si="2"/>
        <v xml:space="preserve"> </v>
      </c>
      <c r="J39" s="11" t="str">
        <f t="shared" si="3"/>
        <v xml:space="preserve"> </v>
      </c>
    </row>
    <row r="40" spans="1:10" outlineLevel="1" x14ac:dyDescent="0.2">
      <c r="A40" s="2"/>
      <c r="B40" s="5" t="s">
        <v>39</v>
      </c>
      <c r="C40" s="5" t="s">
        <v>7</v>
      </c>
      <c r="D40" s="5" t="s">
        <v>712</v>
      </c>
      <c r="E40" s="5" t="s">
        <v>711</v>
      </c>
      <c r="F40" s="5" t="s">
        <v>710</v>
      </c>
      <c r="G40" s="11">
        <v>12641</v>
      </c>
      <c r="H40" s="3"/>
      <c r="I40" t="str">
        <f t="shared" si="2"/>
        <v xml:space="preserve"> </v>
      </c>
      <c r="J40" s="11" t="str">
        <f t="shared" si="3"/>
        <v xml:space="preserve"> </v>
      </c>
    </row>
    <row r="41" spans="1:10" x14ac:dyDescent="0.2">
      <c r="A41" s="27" t="s">
        <v>8</v>
      </c>
      <c r="B41" s="27"/>
      <c r="C41" s="2" t="s">
        <v>8</v>
      </c>
      <c r="D41" s="2" t="s">
        <v>0</v>
      </c>
      <c r="E41" s="2" t="s">
        <v>0</v>
      </c>
      <c r="F41" s="2" t="s">
        <v>0</v>
      </c>
      <c r="G41" s="10">
        <v>111611.79</v>
      </c>
      <c r="H41" s="1"/>
      <c r="I41" t="str">
        <f t="shared" si="2"/>
        <v>10013</v>
      </c>
      <c r="J41" s="11">
        <f t="shared" si="3"/>
        <v>111611.79</v>
      </c>
    </row>
    <row r="42" spans="1:10" outlineLevel="1" x14ac:dyDescent="0.2">
      <c r="A42" s="2"/>
      <c r="B42" s="5" t="s">
        <v>39</v>
      </c>
      <c r="C42" s="5" t="s">
        <v>8</v>
      </c>
      <c r="D42" s="5" t="s">
        <v>195</v>
      </c>
      <c r="E42" s="5" t="s">
        <v>557</v>
      </c>
      <c r="F42" s="5" t="s">
        <v>193</v>
      </c>
      <c r="G42" s="11">
        <v>1695.2</v>
      </c>
      <c r="H42" s="3"/>
      <c r="I42" t="str">
        <f t="shared" si="2"/>
        <v xml:space="preserve"> </v>
      </c>
      <c r="J42" s="11" t="str">
        <f t="shared" si="3"/>
        <v xml:space="preserve"> </v>
      </c>
    </row>
    <row r="43" spans="1:10" outlineLevel="1" x14ac:dyDescent="0.2">
      <c r="A43" s="2"/>
      <c r="B43" s="5" t="s">
        <v>39</v>
      </c>
      <c r="C43" s="5" t="s">
        <v>8</v>
      </c>
      <c r="D43" s="5" t="s">
        <v>224</v>
      </c>
      <c r="E43" s="5" t="s">
        <v>556</v>
      </c>
      <c r="F43" s="5" t="s">
        <v>222</v>
      </c>
      <c r="G43" s="11">
        <v>143.4</v>
      </c>
      <c r="H43" s="3"/>
      <c r="I43" t="str">
        <f t="shared" si="2"/>
        <v xml:space="preserve"> </v>
      </c>
      <c r="J43" s="11" t="str">
        <f t="shared" si="3"/>
        <v xml:space="preserve"> </v>
      </c>
    </row>
    <row r="44" spans="1:10" outlineLevel="1" x14ac:dyDescent="0.2">
      <c r="A44" s="2"/>
      <c r="B44" s="5" t="s">
        <v>39</v>
      </c>
      <c r="C44" s="5" t="s">
        <v>8</v>
      </c>
      <c r="D44" s="5" t="s">
        <v>221</v>
      </c>
      <c r="E44" s="5" t="s">
        <v>555</v>
      </c>
      <c r="F44" s="5" t="s">
        <v>219</v>
      </c>
      <c r="G44" s="11">
        <v>48896</v>
      </c>
      <c r="H44" s="3"/>
      <c r="I44" t="str">
        <f t="shared" si="2"/>
        <v xml:space="preserve"> </v>
      </c>
      <c r="J44" s="11" t="str">
        <f t="shared" si="3"/>
        <v xml:space="preserve"> </v>
      </c>
    </row>
    <row r="45" spans="1:10" outlineLevel="1" x14ac:dyDescent="0.2">
      <c r="A45" s="2"/>
      <c r="B45" s="5" t="s">
        <v>39</v>
      </c>
      <c r="C45" s="5" t="s">
        <v>8</v>
      </c>
      <c r="D45" s="5" t="s">
        <v>238</v>
      </c>
      <c r="E45" s="5" t="s">
        <v>554</v>
      </c>
      <c r="F45" s="5" t="s">
        <v>236</v>
      </c>
      <c r="G45" s="11">
        <v>5748.54</v>
      </c>
      <c r="H45" s="3"/>
      <c r="I45" t="str">
        <f t="shared" si="2"/>
        <v xml:space="preserve"> </v>
      </c>
      <c r="J45" s="11" t="str">
        <f t="shared" si="3"/>
        <v xml:space="preserve"> </v>
      </c>
    </row>
    <row r="46" spans="1:10" outlineLevel="1" x14ac:dyDescent="0.2">
      <c r="A46" s="2"/>
      <c r="B46" s="5" t="s">
        <v>39</v>
      </c>
      <c r="C46" s="5" t="s">
        <v>8</v>
      </c>
      <c r="D46" s="5" t="s">
        <v>624</v>
      </c>
      <c r="E46" s="5" t="s">
        <v>709</v>
      </c>
      <c r="F46" s="5" t="s">
        <v>622</v>
      </c>
      <c r="G46" s="11">
        <v>348.12</v>
      </c>
      <c r="H46" s="3"/>
      <c r="I46" t="str">
        <f t="shared" si="2"/>
        <v xml:space="preserve"> </v>
      </c>
      <c r="J46" s="11" t="str">
        <f t="shared" si="3"/>
        <v xml:space="preserve"> </v>
      </c>
    </row>
    <row r="47" spans="1:10" outlineLevel="1" x14ac:dyDescent="0.2">
      <c r="A47" s="2"/>
      <c r="B47" s="5" t="s">
        <v>39</v>
      </c>
      <c r="C47" s="5" t="s">
        <v>8</v>
      </c>
      <c r="D47" s="5" t="s">
        <v>229</v>
      </c>
      <c r="E47" s="5" t="s">
        <v>552</v>
      </c>
      <c r="F47" s="5" t="s">
        <v>227</v>
      </c>
      <c r="G47" s="11">
        <v>800</v>
      </c>
      <c r="H47" s="3"/>
      <c r="I47" t="str">
        <f t="shared" si="2"/>
        <v xml:space="preserve"> </v>
      </c>
      <c r="J47" s="11" t="str">
        <f t="shared" si="3"/>
        <v xml:space="preserve"> </v>
      </c>
    </row>
    <row r="48" spans="1:10" outlineLevel="1" x14ac:dyDescent="0.2">
      <c r="A48" s="2"/>
      <c r="B48" s="5" t="s">
        <v>39</v>
      </c>
      <c r="C48" s="5" t="s">
        <v>8</v>
      </c>
      <c r="D48" s="5" t="s">
        <v>215</v>
      </c>
      <c r="E48" s="5" t="s">
        <v>551</v>
      </c>
      <c r="F48" s="5" t="s">
        <v>213</v>
      </c>
      <c r="G48" s="11">
        <v>15662.08</v>
      </c>
      <c r="H48" s="3"/>
      <c r="I48" t="str">
        <f t="shared" si="2"/>
        <v xml:space="preserve"> </v>
      </c>
      <c r="J48" s="11" t="str">
        <f t="shared" si="3"/>
        <v xml:space="preserve"> </v>
      </c>
    </row>
    <row r="49" spans="1:10" outlineLevel="1" x14ac:dyDescent="0.2">
      <c r="A49" s="2"/>
      <c r="B49" s="5" t="s">
        <v>39</v>
      </c>
      <c r="C49" s="5" t="s">
        <v>8</v>
      </c>
      <c r="D49" s="5" t="s">
        <v>212</v>
      </c>
      <c r="E49" s="5" t="s">
        <v>550</v>
      </c>
      <c r="F49" s="5" t="s">
        <v>210</v>
      </c>
      <c r="G49" s="11">
        <v>154</v>
      </c>
      <c r="H49" s="3"/>
      <c r="I49" t="str">
        <f t="shared" si="2"/>
        <v xml:space="preserve"> </v>
      </c>
      <c r="J49" s="11" t="str">
        <f t="shared" si="3"/>
        <v xml:space="preserve"> </v>
      </c>
    </row>
    <row r="50" spans="1:10" outlineLevel="1" x14ac:dyDescent="0.2">
      <c r="A50" s="2"/>
      <c r="B50" s="5" t="s">
        <v>39</v>
      </c>
      <c r="C50" s="5" t="s">
        <v>8</v>
      </c>
      <c r="D50" s="5" t="s">
        <v>608</v>
      </c>
      <c r="E50" s="5" t="s">
        <v>708</v>
      </c>
      <c r="F50" s="5" t="s">
        <v>606</v>
      </c>
      <c r="G50" s="11">
        <v>1881.83</v>
      </c>
      <c r="H50" s="3"/>
      <c r="I50" t="str">
        <f t="shared" si="2"/>
        <v xml:space="preserve"> </v>
      </c>
      <c r="J50" s="11" t="str">
        <f t="shared" si="3"/>
        <v xml:space="preserve"> </v>
      </c>
    </row>
    <row r="51" spans="1:10" outlineLevel="1" x14ac:dyDescent="0.2">
      <c r="A51" s="2"/>
      <c r="B51" s="5" t="s">
        <v>39</v>
      </c>
      <c r="C51" s="5" t="s">
        <v>8</v>
      </c>
      <c r="D51" s="5" t="s">
        <v>209</v>
      </c>
      <c r="E51" s="5" t="s">
        <v>549</v>
      </c>
      <c r="F51" s="5" t="s">
        <v>207</v>
      </c>
      <c r="G51" s="11">
        <v>3082.62</v>
      </c>
      <c r="H51" s="3"/>
      <c r="I51" t="str">
        <f t="shared" si="2"/>
        <v xml:space="preserve"> </v>
      </c>
      <c r="J51" s="11" t="str">
        <f t="shared" si="3"/>
        <v xml:space="preserve"> </v>
      </c>
    </row>
    <row r="52" spans="1:10" outlineLevel="1" x14ac:dyDescent="0.2">
      <c r="A52" s="2"/>
      <c r="B52" s="5" t="s">
        <v>39</v>
      </c>
      <c r="C52" s="5" t="s">
        <v>8</v>
      </c>
      <c r="D52" s="5" t="s">
        <v>206</v>
      </c>
      <c r="E52" s="5" t="s">
        <v>707</v>
      </c>
      <c r="F52" s="5" t="s">
        <v>204</v>
      </c>
      <c r="G52" s="11">
        <v>8600</v>
      </c>
      <c r="H52" s="3"/>
      <c r="I52" t="str">
        <f t="shared" si="2"/>
        <v xml:space="preserve"> </v>
      </c>
      <c r="J52" s="11" t="str">
        <f t="shared" si="3"/>
        <v xml:space="preserve"> </v>
      </c>
    </row>
    <row r="53" spans="1:10" outlineLevel="1" x14ac:dyDescent="0.2">
      <c r="A53" s="2"/>
      <c r="B53" s="5" t="s">
        <v>39</v>
      </c>
      <c r="C53" s="5" t="s">
        <v>8</v>
      </c>
      <c r="D53" s="5" t="s">
        <v>203</v>
      </c>
      <c r="E53" s="5" t="s">
        <v>547</v>
      </c>
      <c r="F53" s="5" t="s">
        <v>201</v>
      </c>
      <c r="G53" s="11">
        <v>24600</v>
      </c>
      <c r="H53" s="3"/>
      <c r="I53" t="str">
        <f t="shared" si="2"/>
        <v xml:space="preserve"> </v>
      </c>
      <c r="J53" s="11" t="str">
        <f t="shared" si="3"/>
        <v xml:space="preserve"> </v>
      </c>
    </row>
    <row r="54" spans="1:10" x14ac:dyDescent="0.2">
      <c r="A54" s="27" t="s">
        <v>9</v>
      </c>
      <c r="B54" s="27"/>
      <c r="C54" s="2" t="s">
        <v>9</v>
      </c>
      <c r="D54" s="2" t="s">
        <v>0</v>
      </c>
      <c r="E54" s="2" t="s">
        <v>0</v>
      </c>
      <c r="F54" s="2" t="s">
        <v>0</v>
      </c>
      <c r="G54" s="10">
        <v>34198.559999999998</v>
      </c>
      <c r="H54" s="1"/>
      <c r="I54" t="str">
        <f t="shared" si="2"/>
        <v>10014</v>
      </c>
      <c r="J54" s="11">
        <f t="shared" si="3"/>
        <v>34198.559999999998</v>
      </c>
    </row>
    <row r="55" spans="1:10" outlineLevel="1" x14ac:dyDescent="0.2">
      <c r="A55" s="2"/>
      <c r="B55" s="5" t="s">
        <v>39</v>
      </c>
      <c r="C55" s="5" t="s">
        <v>9</v>
      </c>
      <c r="D55" s="5" t="s">
        <v>195</v>
      </c>
      <c r="E55" s="5" t="s">
        <v>546</v>
      </c>
      <c r="F55" s="5" t="s">
        <v>193</v>
      </c>
      <c r="G55" s="11">
        <v>366</v>
      </c>
      <c r="H55" s="3"/>
      <c r="I55" t="str">
        <f t="shared" si="2"/>
        <v xml:space="preserve"> </v>
      </c>
      <c r="J55" s="11" t="str">
        <f t="shared" si="3"/>
        <v xml:space="preserve"> </v>
      </c>
    </row>
    <row r="56" spans="1:10" outlineLevel="1" x14ac:dyDescent="0.2">
      <c r="A56" s="2"/>
      <c r="B56" s="5" t="s">
        <v>39</v>
      </c>
      <c r="C56" s="5" t="s">
        <v>9</v>
      </c>
      <c r="D56" s="5" t="s">
        <v>221</v>
      </c>
      <c r="E56" s="5" t="s">
        <v>545</v>
      </c>
      <c r="F56" s="5" t="s">
        <v>219</v>
      </c>
      <c r="G56" s="11">
        <v>10354.25</v>
      </c>
      <c r="H56" s="3"/>
      <c r="I56" t="str">
        <f t="shared" si="2"/>
        <v xml:space="preserve"> </v>
      </c>
      <c r="J56" s="11" t="str">
        <f t="shared" si="3"/>
        <v xml:space="preserve"> </v>
      </c>
    </row>
    <row r="57" spans="1:10" outlineLevel="1" x14ac:dyDescent="0.2">
      <c r="A57" s="2"/>
      <c r="B57" s="5" t="s">
        <v>39</v>
      </c>
      <c r="C57" s="5" t="s">
        <v>9</v>
      </c>
      <c r="D57" s="5" t="s">
        <v>624</v>
      </c>
      <c r="E57" s="5" t="s">
        <v>706</v>
      </c>
      <c r="F57" s="5" t="s">
        <v>622</v>
      </c>
      <c r="G57" s="11">
        <v>174.06</v>
      </c>
      <c r="H57" s="3"/>
      <c r="I57" t="str">
        <f t="shared" si="2"/>
        <v xml:space="preserve"> </v>
      </c>
      <c r="J57" s="11" t="str">
        <f t="shared" si="3"/>
        <v xml:space="preserve"> </v>
      </c>
    </row>
    <row r="58" spans="1:10" outlineLevel="1" x14ac:dyDescent="0.2">
      <c r="A58" s="2"/>
      <c r="B58" s="5" t="s">
        <v>39</v>
      </c>
      <c r="C58" s="5" t="s">
        <v>9</v>
      </c>
      <c r="D58" s="5" t="s">
        <v>229</v>
      </c>
      <c r="E58" s="5" t="s">
        <v>544</v>
      </c>
      <c r="F58" s="5" t="s">
        <v>227</v>
      </c>
      <c r="G58" s="11">
        <v>142</v>
      </c>
      <c r="H58" s="3"/>
      <c r="I58" t="str">
        <f t="shared" si="2"/>
        <v xml:space="preserve"> </v>
      </c>
      <c r="J58" s="11" t="str">
        <f t="shared" si="3"/>
        <v xml:space="preserve"> </v>
      </c>
    </row>
    <row r="59" spans="1:10" outlineLevel="1" x14ac:dyDescent="0.2">
      <c r="A59" s="2"/>
      <c r="B59" s="5" t="s">
        <v>39</v>
      </c>
      <c r="C59" s="5" t="s">
        <v>9</v>
      </c>
      <c r="D59" s="5" t="s">
        <v>215</v>
      </c>
      <c r="E59" s="5" t="s">
        <v>543</v>
      </c>
      <c r="F59" s="5" t="s">
        <v>213</v>
      </c>
      <c r="G59" s="11">
        <v>9461.89</v>
      </c>
      <c r="H59" s="3"/>
      <c r="I59" t="str">
        <f t="shared" si="2"/>
        <v xml:space="preserve"> </v>
      </c>
      <c r="J59" s="11" t="str">
        <f t="shared" si="3"/>
        <v xml:space="preserve"> </v>
      </c>
    </row>
    <row r="60" spans="1:10" outlineLevel="1" x14ac:dyDescent="0.2">
      <c r="A60" s="2"/>
      <c r="B60" s="5" t="s">
        <v>39</v>
      </c>
      <c r="C60" s="5" t="s">
        <v>9</v>
      </c>
      <c r="D60" s="5" t="s">
        <v>212</v>
      </c>
      <c r="E60" s="5" t="s">
        <v>542</v>
      </c>
      <c r="F60" s="5" t="s">
        <v>210</v>
      </c>
      <c r="G60" s="11">
        <v>77</v>
      </c>
      <c r="H60" s="3"/>
      <c r="I60" t="str">
        <f t="shared" si="2"/>
        <v xml:space="preserve"> </v>
      </c>
      <c r="J60" s="11" t="str">
        <f t="shared" si="3"/>
        <v xml:space="preserve"> </v>
      </c>
    </row>
    <row r="61" spans="1:10" outlineLevel="1" x14ac:dyDescent="0.2">
      <c r="A61" s="2"/>
      <c r="B61" s="5" t="s">
        <v>39</v>
      </c>
      <c r="C61" s="5" t="s">
        <v>9</v>
      </c>
      <c r="D61" s="5" t="s">
        <v>608</v>
      </c>
      <c r="E61" s="5" t="s">
        <v>705</v>
      </c>
      <c r="F61" s="5" t="s">
        <v>606</v>
      </c>
      <c r="G61" s="11">
        <v>940.91</v>
      </c>
      <c r="H61" s="3"/>
      <c r="I61" t="str">
        <f t="shared" si="2"/>
        <v xml:space="preserve"> </v>
      </c>
      <c r="J61" s="11" t="str">
        <f t="shared" si="3"/>
        <v xml:space="preserve"> </v>
      </c>
    </row>
    <row r="62" spans="1:10" outlineLevel="1" x14ac:dyDescent="0.2">
      <c r="A62" s="2"/>
      <c r="B62" s="5" t="s">
        <v>39</v>
      </c>
      <c r="C62" s="5" t="s">
        <v>9</v>
      </c>
      <c r="D62" s="5" t="s">
        <v>209</v>
      </c>
      <c r="E62" s="5" t="s">
        <v>541</v>
      </c>
      <c r="F62" s="5" t="s">
        <v>207</v>
      </c>
      <c r="G62" s="11">
        <v>3082.45</v>
      </c>
      <c r="H62" s="3"/>
      <c r="I62" t="str">
        <f t="shared" si="2"/>
        <v xml:space="preserve"> </v>
      </c>
      <c r="J62" s="11" t="str">
        <f t="shared" si="3"/>
        <v xml:space="preserve"> </v>
      </c>
    </row>
    <row r="63" spans="1:10" outlineLevel="1" x14ac:dyDescent="0.2">
      <c r="A63" s="2"/>
      <c r="B63" s="5" t="s">
        <v>39</v>
      </c>
      <c r="C63" s="5" t="s">
        <v>9</v>
      </c>
      <c r="D63" s="5" t="s">
        <v>206</v>
      </c>
      <c r="E63" s="5" t="s">
        <v>704</v>
      </c>
      <c r="F63" s="5" t="s">
        <v>204</v>
      </c>
      <c r="G63" s="11">
        <v>2100</v>
      </c>
      <c r="H63" s="3"/>
      <c r="I63" t="str">
        <f t="shared" si="2"/>
        <v xml:space="preserve"> </v>
      </c>
      <c r="J63" s="11" t="str">
        <f t="shared" si="3"/>
        <v xml:space="preserve"> </v>
      </c>
    </row>
    <row r="64" spans="1:10" outlineLevel="1" x14ac:dyDescent="0.2">
      <c r="A64" s="2"/>
      <c r="B64" s="5" t="s">
        <v>39</v>
      </c>
      <c r="C64" s="5" t="s">
        <v>9</v>
      </c>
      <c r="D64" s="5" t="s">
        <v>203</v>
      </c>
      <c r="E64" s="5" t="s">
        <v>539</v>
      </c>
      <c r="F64" s="5" t="s">
        <v>201</v>
      </c>
      <c r="G64" s="11">
        <v>7500</v>
      </c>
      <c r="H64" s="3"/>
      <c r="I64" t="str">
        <f t="shared" si="2"/>
        <v xml:space="preserve"> </v>
      </c>
      <c r="J64" s="11" t="str">
        <f t="shared" si="3"/>
        <v xml:space="preserve"> </v>
      </c>
    </row>
    <row r="65" spans="1:10" x14ac:dyDescent="0.2">
      <c r="A65" s="27" t="s">
        <v>154</v>
      </c>
      <c r="B65" s="27"/>
      <c r="C65" s="2" t="s">
        <v>154</v>
      </c>
      <c r="D65" s="2" t="s">
        <v>0</v>
      </c>
      <c r="E65" s="2" t="s">
        <v>0</v>
      </c>
      <c r="F65" s="2" t="s">
        <v>0</v>
      </c>
      <c r="G65" s="10">
        <v>3370.14</v>
      </c>
      <c r="H65" s="1"/>
      <c r="I65" t="str">
        <f t="shared" si="2"/>
        <v>10018</v>
      </c>
      <c r="J65" s="11">
        <f t="shared" si="3"/>
        <v>3370.14</v>
      </c>
    </row>
    <row r="66" spans="1:10" outlineLevel="1" x14ac:dyDescent="0.2">
      <c r="A66" s="2"/>
      <c r="B66" s="5" t="s">
        <v>39</v>
      </c>
      <c r="C66" s="5" t="s">
        <v>154</v>
      </c>
      <c r="D66" s="5" t="s">
        <v>215</v>
      </c>
      <c r="E66" s="5" t="s">
        <v>538</v>
      </c>
      <c r="F66" s="5" t="s">
        <v>213</v>
      </c>
      <c r="G66" s="11">
        <v>2670.14</v>
      </c>
      <c r="H66" s="3"/>
      <c r="I66" t="str">
        <f t="shared" si="2"/>
        <v xml:space="preserve"> </v>
      </c>
      <c r="J66" s="11" t="str">
        <f t="shared" si="3"/>
        <v xml:space="preserve"> </v>
      </c>
    </row>
    <row r="67" spans="1:10" outlineLevel="1" x14ac:dyDescent="0.2">
      <c r="A67" s="2"/>
      <c r="B67" s="5" t="s">
        <v>39</v>
      </c>
      <c r="C67" s="5" t="s">
        <v>154</v>
      </c>
      <c r="D67" s="5" t="s">
        <v>206</v>
      </c>
      <c r="E67" s="5" t="s">
        <v>703</v>
      </c>
      <c r="F67" s="5" t="s">
        <v>204</v>
      </c>
      <c r="G67" s="11">
        <v>700</v>
      </c>
      <c r="H67" s="3"/>
      <c r="I67" t="str">
        <f t="shared" si="2"/>
        <v xml:space="preserve"> </v>
      </c>
      <c r="J67" s="11" t="str">
        <f t="shared" si="3"/>
        <v xml:space="preserve"> </v>
      </c>
    </row>
    <row r="68" spans="1:10" x14ac:dyDescent="0.2">
      <c r="A68" s="27" t="s">
        <v>10</v>
      </c>
      <c r="B68" s="27"/>
      <c r="C68" s="2" t="s">
        <v>10</v>
      </c>
      <c r="D68" s="2" t="s">
        <v>0</v>
      </c>
      <c r="E68" s="2" t="s">
        <v>0</v>
      </c>
      <c r="F68" s="2" t="s">
        <v>0</v>
      </c>
      <c r="G68" s="10">
        <v>23788.49</v>
      </c>
      <c r="H68" s="1"/>
      <c r="I68" t="str">
        <f t="shared" si="2"/>
        <v>10019</v>
      </c>
      <c r="J68" s="11">
        <f t="shared" si="3"/>
        <v>23788.49</v>
      </c>
    </row>
    <row r="69" spans="1:10" outlineLevel="1" x14ac:dyDescent="0.2">
      <c r="A69" s="2"/>
      <c r="B69" s="5" t="s">
        <v>39</v>
      </c>
      <c r="C69" s="5" t="s">
        <v>10</v>
      </c>
      <c r="D69" s="5" t="s">
        <v>221</v>
      </c>
      <c r="E69" s="5" t="s">
        <v>523</v>
      </c>
      <c r="F69" s="5" t="s">
        <v>219</v>
      </c>
      <c r="G69" s="11">
        <v>5863.25</v>
      </c>
      <c r="H69" s="3"/>
      <c r="I69" t="str">
        <f t="shared" si="2"/>
        <v xml:space="preserve"> </v>
      </c>
      <c r="J69" s="11" t="str">
        <f t="shared" si="3"/>
        <v xml:space="preserve"> </v>
      </c>
    </row>
    <row r="70" spans="1:10" outlineLevel="1" x14ac:dyDescent="0.2">
      <c r="A70" s="2"/>
      <c r="B70" s="5" t="s">
        <v>39</v>
      </c>
      <c r="C70" s="5" t="s">
        <v>10</v>
      </c>
      <c r="D70" s="5" t="s">
        <v>238</v>
      </c>
      <c r="E70" s="5" t="s">
        <v>522</v>
      </c>
      <c r="F70" s="5" t="s">
        <v>236</v>
      </c>
      <c r="G70" s="11">
        <v>1165.27</v>
      </c>
      <c r="H70" s="3"/>
      <c r="I70" t="str">
        <f t="shared" si="2"/>
        <v xml:space="preserve"> </v>
      </c>
      <c r="J70" s="11" t="str">
        <f t="shared" si="3"/>
        <v xml:space="preserve"> </v>
      </c>
    </row>
    <row r="71" spans="1:10" outlineLevel="1" x14ac:dyDescent="0.2">
      <c r="A71" s="2"/>
      <c r="B71" s="5" t="s">
        <v>39</v>
      </c>
      <c r="C71" s="5" t="s">
        <v>10</v>
      </c>
      <c r="D71" s="5" t="s">
        <v>624</v>
      </c>
      <c r="E71" s="5" t="s">
        <v>702</v>
      </c>
      <c r="F71" s="5" t="s">
        <v>622</v>
      </c>
      <c r="G71" s="11">
        <v>87.03</v>
      </c>
      <c r="H71" s="3"/>
      <c r="I71" t="str">
        <f t="shared" si="2"/>
        <v xml:space="preserve"> </v>
      </c>
      <c r="J71" s="11" t="str">
        <f t="shared" si="3"/>
        <v xml:space="preserve"> </v>
      </c>
    </row>
    <row r="72" spans="1:10" outlineLevel="1" x14ac:dyDescent="0.2">
      <c r="A72" s="2"/>
      <c r="B72" s="5" t="s">
        <v>39</v>
      </c>
      <c r="C72" s="5" t="s">
        <v>10</v>
      </c>
      <c r="D72" s="5" t="s">
        <v>215</v>
      </c>
      <c r="E72" s="5" t="s">
        <v>520</v>
      </c>
      <c r="F72" s="5" t="s">
        <v>213</v>
      </c>
      <c r="G72" s="11">
        <v>9412.1</v>
      </c>
      <c r="H72" s="3"/>
      <c r="I72" t="str">
        <f t="shared" si="2"/>
        <v xml:space="preserve"> </v>
      </c>
      <c r="J72" s="11" t="str">
        <f t="shared" si="3"/>
        <v xml:space="preserve"> </v>
      </c>
    </row>
    <row r="73" spans="1:10" outlineLevel="1" x14ac:dyDescent="0.2">
      <c r="A73" s="2"/>
      <c r="B73" s="5" t="s">
        <v>39</v>
      </c>
      <c r="C73" s="5" t="s">
        <v>10</v>
      </c>
      <c r="D73" s="5" t="s">
        <v>212</v>
      </c>
      <c r="E73" s="5" t="s">
        <v>519</v>
      </c>
      <c r="F73" s="5" t="s">
        <v>210</v>
      </c>
      <c r="G73" s="11">
        <v>77</v>
      </c>
      <c r="H73" s="3"/>
      <c r="I73" t="str">
        <f t="shared" si="2"/>
        <v xml:space="preserve"> </v>
      </c>
      <c r="J73" s="11" t="str">
        <f t="shared" si="3"/>
        <v xml:space="preserve"> </v>
      </c>
    </row>
    <row r="74" spans="1:10" outlineLevel="1" x14ac:dyDescent="0.2">
      <c r="A74" s="2"/>
      <c r="B74" s="5" t="s">
        <v>39</v>
      </c>
      <c r="C74" s="5" t="s">
        <v>10</v>
      </c>
      <c r="D74" s="5" t="s">
        <v>608</v>
      </c>
      <c r="E74" s="5" t="s">
        <v>701</v>
      </c>
      <c r="F74" s="5" t="s">
        <v>606</v>
      </c>
      <c r="G74" s="11">
        <v>470.46</v>
      </c>
      <c r="H74" s="3"/>
      <c r="I74" t="str">
        <f t="shared" ref="I74:I137" si="4">IF(D74=$J$6,A74," ")</f>
        <v xml:space="preserve"> </v>
      </c>
      <c r="J74" s="11" t="str">
        <f t="shared" ref="J74:J137" si="5">IF(D74=$J$6,G74," ")</f>
        <v xml:space="preserve"> </v>
      </c>
    </row>
    <row r="75" spans="1:10" outlineLevel="1" x14ac:dyDescent="0.2">
      <c r="A75" s="2"/>
      <c r="B75" s="5" t="s">
        <v>39</v>
      </c>
      <c r="C75" s="5" t="s">
        <v>10</v>
      </c>
      <c r="D75" s="5" t="s">
        <v>209</v>
      </c>
      <c r="E75" s="5" t="s">
        <v>518</v>
      </c>
      <c r="F75" s="5" t="s">
        <v>207</v>
      </c>
      <c r="G75" s="11">
        <v>3082.45</v>
      </c>
      <c r="H75" s="3"/>
      <c r="I75" t="str">
        <f t="shared" si="4"/>
        <v xml:space="preserve"> </v>
      </c>
      <c r="J75" s="11" t="str">
        <f t="shared" si="5"/>
        <v xml:space="preserve"> </v>
      </c>
    </row>
    <row r="76" spans="1:10" outlineLevel="1" x14ac:dyDescent="0.2">
      <c r="A76" s="2"/>
      <c r="B76" s="5" t="s">
        <v>39</v>
      </c>
      <c r="C76" s="5" t="s">
        <v>10</v>
      </c>
      <c r="D76" s="5" t="s">
        <v>206</v>
      </c>
      <c r="E76" s="5" t="s">
        <v>700</v>
      </c>
      <c r="F76" s="5" t="s">
        <v>204</v>
      </c>
      <c r="G76" s="11">
        <v>2500</v>
      </c>
      <c r="H76" s="3"/>
      <c r="I76" t="str">
        <f t="shared" si="4"/>
        <v xml:space="preserve"> </v>
      </c>
      <c r="J76" s="11" t="str">
        <f t="shared" si="5"/>
        <v xml:space="preserve"> </v>
      </c>
    </row>
    <row r="77" spans="1:10" outlineLevel="1" x14ac:dyDescent="0.2">
      <c r="A77" s="2"/>
      <c r="B77" s="5" t="s">
        <v>39</v>
      </c>
      <c r="C77" s="5" t="s">
        <v>10</v>
      </c>
      <c r="D77" s="5" t="s">
        <v>203</v>
      </c>
      <c r="E77" s="5" t="s">
        <v>516</v>
      </c>
      <c r="F77" s="5" t="s">
        <v>201</v>
      </c>
      <c r="G77" s="11">
        <v>1130.93</v>
      </c>
      <c r="H77" s="3"/>
      <c r="I77" t="str">
        <f t="shared" si="4"/>
        <v xml:space="preserve"> </v>
      </c>
      <c r="J77" s="11" t="str">
        <f t="shared" si="5"/>
        <v xml:space="preserve"> </v>
      </c>
    </row>
    <row r="78" spans="1:10" x14ac:dyDescent="0.2">
      <c r="A78" s="27" t="s">
        <v>11</v>
      </c>
      <c r="B78" s="27"/>
      <c r="C78" s="2" t="s">
        <v>11</v>
      </c>
      <c r="D78" s="2" t="s">
        <v>0</v>
      </c>
      <c r="E78" s="2" t="s">
        <v>0</v>
      </c>
      <c r="F78" s="2" t="s">
        <v>0</v>
      </c>
      <c r="G78" s="10">
        <v>100897.75</v>
      </c>
      <c r="H78" s="1"/>
      <c r="I78" t="str">
        <f t="shared" si="4"/>
        <v>10021</v>
      </c>
      <c r="J78" s="11">
        <f t="shared" si="5"/>
        <v>100897.75</v>
      </c>
    </row>
    <row r="79" spans="1:10" outlineLevel="1" x14ac:dyDescent="0.2">
      <c r="A79" s="2"/>
      <c r="B79" s="5" t="s">
        <v>39</v>
      </c>
      <c r="C79" s="5" t="s">
        <v>11</v>
      </c>
      <c r="D79" s="5" t="s">
        <v>195</v>
      </c>
      <c r="E79" s="5" t="s">
        <v>514</v>
      </c>
      <c r="F79" s="5" t="s">
        <v>193</v>
      </c>
      <c r="G79" s="11">
        <v>312</v>
      </c>
      <c r="H79" s="3"/>
      <c r="I79" t="str">
        <f t="shared" si="4"/>
        <v xml:space="preserve"> </v>
      </c>
      <c r="J79" s="11" t="str">
        <f t="shared" si="5"/>
        <v xml:space="preserve"> </v>
      </c>
    </row>
    <row r="80" spans="1:10" outlineLevel="1" x14ac:dyDescent="0.2">
      <c r="A80" s="2"/>
      <c r="B80" s="5" t="s">
        <v>39</v>
      </c>
      <c r="C80" s="5" t="s">
        <v>11</v>
      </c>
      <c r="D80" s="5" t="s">
        <v>254</v>
      </c>
      <c r="E80" s="5" t="s">
        <v>512</v>
      </c>
      <c r="F80" s="5" t="s">
        <v>252</v>
      </c>
      <c r="G80" s="11">
        <v>49831.7</v>
      </c>
      <c r="H80" s="3"/>
      <c r="I80" t="str">
        <f t="shared" si="4"/>
        <v xml:space="preserve"> </v>
      </c>
      <c r="J80" s="11" t="str">
        <f t="shared" si="5"/>
        <v xml:space="preserve"> </v>
      </c>
    </row>
    <row r="81" spans="1:10" outlineLevel="1" x14ac:dyDescent="0.2">
      <c r="A81" s="2"/>
      <c r="B81" s="5" t="s">
        <v>39</v>
      </c>
      <c r="C81" s="5" t="s">
        <v>11</v>
      </c>
      <c r="D81" s="5" t="s">
        <v>221</v>
      </c>
      <c r="E81" s="5" t="s">
        <v>511</v>
      </c>
      <c r="F81" s="5" t="s">
        <v>219</v>
      </c>
      <c r="G81" s="11">
        <v>22455</v>
      </c>
      <c r="H81" s="3"/>
      <c r="I81" t="str">
        <f t="shared" si="4"/>
        <v xml:space="preserve"> </v>
      </c>
      <c r="J81" s="11" t="str">
        <f t="shared" si="5"/>
        <v xml:space="preserve"> </v>
      </c>
    </row>
    <row r="82" spans="1:10" outlineLevel="1" x14ac:dyDescent="0.2">
      <c r="A82" s="2"/>
      <c r="B82" s="5" t="s">
        <v>39</v>
      </c>
      <c r="C82" s="5" t="s">
        <v>11</v>
      </c>
      <c r="D82" s="5" t="s">
        <v>238</v>
      </c>
      <c r="E82" s="5" t="s">
        <v>510</v>
      </c>
      <c r="F82" s="5" t="s">
        <v>236</v>
      </c>
      <c r="G82" s="11">
        <v>4821.09</v>
      </c>
      <c r="H82" s="3"/>
      <c r="I82" t="str">
        <f t="shared" si="4"/>
        <v xml:space="preserve"> </v>
      </c>
      <c r="J82" s="11" t="str">
        <f t="shared" si="5"/>
        <v xml:space="preserve"> </v>
      </c>
    </row>
    <row r="83" spans="1:10" outlineLevel="1" x14ac:dyDescent="0.2">
      <c r="A83" s="2"/>
      <c r="B83" s="5" t="s">
        <v>39</v>
      </c>
      <c r="C83" s="5" t="s">
        <v>11</v>
      </c>
      <c r="D83" s="5" t="s">
        <v>624</v>
      </c>
      <c r="E83" s="5" t="s">
        <v>699</v>
      </c>
      <c r="F83" s="5" t="s">
        <v>622</v>
      </c>
      <c r="G83" s="11">
        <v>174.06</v>
      </c>
      <c r="H83" s="3"/>
      <c r="I83" t="str">
        <f t="shared" si="4"/>
        <v xml:space="preserve"> </v>
      </c>
      <c r="J83" s="11" t="str">
        <f t="shared" si="5"/>
        <v xml:space="preserve"> </v>
      </c>
    </row>
    <row r="84" spans="1:10" outlineLevel="1" x14ac:dyDescent="0.2">
      <c r="A84" s="2"/>
      <c r="B84" s="5" t="s">
        <v>39</v>
      </c>
      <c r="C84" s="5" t="s">
        <v>11</v>
      </c>
      <c r="D84" s="5" t="s">
        <v>215</v>
      </c>
      <c r="E84" s="5" t="s">
        <v>508</v>
      </c>
      <c r="F84" s="5" t="s">
        <v>213</v>
      </c>
      <c r="G84" s="11">
        <v>9412.11</v>
      </c>
      <c r="H84" s="3"/>
      <c r="I84" t="str">
        <f t="shared" si="4"/>
        <v xml:space="preserve"> </v>
      </c>
      <c r="J84" s="11" t="str">
        <f t="shared" si="5"/>
        <v xml:space="preserve"> </v>
      </c>
    </row>
    <row r="85" spans="1:10" outlineLevel="1" x14ac:dyDescent="0.2">
      <c r="A85" s="2"/>
      <c r="B85" s="5" t="s">
        <v>39</v>
      </c>
      <c r="C85" s="5" t="s">
        <v>11</v>
      </c>
      <c r="D85" s="5" t="s">
        <v>212</v>
      </c>
      <c r="E85" s="5" t="s">
        <v>507</v>
      </c>
      <c r="F85" s="5" t="s">
        <v>210</v>
      </c>
      <c r="G85" s="11">
        <v>77</v>
      </c>
      <c r="H85" s="3"/>
      <c r="I85" t="str">
        <f t="shared" si="4"/>
        <v xml:space="preserve"> </v>
      </c>
      <c r="J85" s="11" t="str">
        <f t="shared" si="5"/>
        <v xml:space="preserve"> </v>
      </c>
    </row>
    <row r="86" spans="1:10" outlineLevel="1" x14ac:dyDescent="0.2">
      <c r="A86" s="2"/>
      <c r="B86" s="5" t="s">
        <v>39</v>
      </c>
      <c r="C86" s="5" t="s">
        <v>11</v>
      </c>
      <c r="D86" s="5" t="s">
        <v>608</v>
      </c>
      <c r="E86" s="5" t="s">
        <v>698</v>
      </c>
      <c r="F86" s="5" t="s">
        <v>606</v>
      </c>
      <c r="G86" s="11">
        <v>940.91</v>
      </c>
      <c r="H86" s="3"/>
      <c r="I86" t="str">
        <f t="shared" si="4"/>
        <v xml:space="preserve"> </v>
      </c>
      <c r="J86" s="11" t="str">
        <f t="shared" si="5"/>
        <v xml:space="preserve"> </v>
      </c>
    </row>
    <row r="87" spans="1:10" outlineLevel="1" x14ac:dyDescent="0.2">
      <c r="A87" s="2"/>
      <c r="B87" s="5" t="s">
        <v>39</v>
      </c>
      <c r="C87" s="5" t="s">
        <v>11</v>
      </c>
      <c r="D87" s="5" t="s">
        <v>209</v>
      </c>
      <c r="E87" s="5" t="s">
        <v>506</v>
      </c>
      <c r="F87" s="5" t="s">
        <v>207</v>
      </c>
      <c r="G87" s="11">
        <v>3082.45</v>
      </c>
      <c r="H87" s="3"/>
      <c r="I87" t="str">
        <f t="shared" si="4"/>
        <v xml:space="preserve"> </v>
      </c>
      <c r="J87" s="11" t="str">
        <f t="shared" si="5"/>
        <v xml:space="preserve"> </v>
      </c>
    </row>
    <row r="88" spans="1:10" outlineLevel="1" x14ac:dyDescent="0.2">
      <c r="A88" s="2"/>
      <c r="B88" s="5" t="s">
        <v>39</v>
      </c>
      <c r="C88" s="5" t="s">
        <v>11</v>
      </c>
      <c r="D88" s="5" t="s">
        <v>280</v>
      </c>
      <c r="E88" s="5" t="s">
        <v>505</v>
      </c>
      <c r="F88" s="5" t="s">
        <v>278</v>
      </c>
      <c r="G88" s="11">
        <v>720</v>
      </c>
      <c r="H88" s="3"/>
      <c r="I88" t="str">
        <f t="shared" si="4"/>
        <v xml:space="preserve"> </v>
      </c>
      <c r="J88" s="11" t="str">
        <f t="shared" si="5"/>
        <v xml:space="preserve"> </v>
      </c>
    </row>
    <row r="89" spans="1:10" outlineLevel="1" x14ac:dyDescent="0.2">
      <c r="A89" s="2"/>
      <c r="B89" s="5" t="s">
        <v>39</v>
      </c>
      <c r="C89" s="5" t="s">
        <v>11</v>
      </c>
      <c r="D89" s="5" t="s">
        <v>206</v>
      </c>
      <c r="E89" s="5" t="s">
        <v>697</v>
      </c>
      <c r="F89" s="5" t="s">
        <v>204</v>
      </c>
      <c r="G89" s="11">
        <v>7800</v>
      </c>
      <c r="H89" s="3"/>
      <c r="I89" t="str">
        <f t="shared" si="4"/>
        <v xml:space="preserve"> </v>
      </c>
      <c r="J89" s="11" t="str">
        <f t="shared" si="5"/>
        <v xml:space="preserve"> </v>
      </c>
    </row>
    <row r="90" spans="1:10" outlineLevel="1" x14ac:dyDescent="0.2">
      <c r="A90" s="2"/>
      <c r="B90" s="5" t="s">
        <v>39</v>
      </c>
      <c r="C90" s="5" t="s">
        <v>11</v>
      </c>
      <c r="D90" s="5" t="s">
        <v>203</v>
      </c>
      <c r="E90" s="5" t="s">
        <v>503</v>
      </c>
      <c r="F90" s="5" t="s">
        <v>201</v>
      </c>
      <c r="G90" s="11">
        <v>4055.56</v>
      </c>
      <c r="H90" s="3"/>
      <c r="I90" t="str">
        <f t="shared" si="4"/>
        <v xml:space="preserve"> </v>
      </c>
      <c r="J90" s="11" t="str">
        <f t="shared" si="5"/>
        <v xml:space="preserve"> </v>
      </c>
    </row>
    <row r="91" spans="1:10" outlineLevel="1" x14ac:dyDescent="0.2">
      <c r="A91" s="2"/>
      <c r="B91" s="5" t="s">
        <v>39</v>
      </c>
      <c r="C91" s="5" t="s">
        <v>11</v>
      </c>
      <c r="D91" s="5" t="s">
        <v>604</v>
      </c>
      <c r="E91" s="5" t="s">
        <v>696</v>
      </c>
      <c r="F91" s="5" t="s">
        <v>602</v>
      </c>
      <c r="G91" s="11">
        <v>-2784.13</v>
      </c>
      <c r="H91" s="3"/>
      <c r="I91" t="str">
        <f t="shared" si="4"/>
        <v xml:space="preserve"> </v>
      </c>
      <c r="J91" s="11" t="str">
        <f t="shared" si="5"/>
        <v xml:space="preserve"> </v>
      </c>
    </row>
    <row r="92" spans="1:10" x14ac:dyDescent="0.2">
      <c r="A92" s="27" t="s">
        <v>12</v>
      </c>
      <c r="B92" s="27"/>
      <c r="C92" s="2" t="s">
        <v>12</v>
      </c>
      <c r="D92" s="2" t="s">
        <v>0</v>
      </c>
      <c r="E92" s="2" t="s">
        <v>0</v>
      </c>
      <c r="F92" s="2" t="s">
        <v>0</v>
      </c>
      <c r="G92" s="10">
        <v>30205.35</v>
      </c>
      <c r="H92" s="1"/>
      <c r="I92" t="str">
        <f t="shared" si="4"/>
        <v>10024</v>
      </c>
      <c r="J92" s="11">
        <f t="shared" si="5"/>
        <v>30205.35</v>
      </c>
    </row>
    <row r="93" spans="1:10" outlineLevel="1" x14ac:dyDescent="0.2">
      <c r="A93" s="2"/>
      <c r="B93" s="5" t="s">
        <v>39</v>
      </c>
      <c r="C93" s="5" t="s">
        <v>12</v>
      </c>
      <c r="D93" s="5" t="s">
        <v>221</v>
      </c>
      <c r="E93" s="5" t="s">
        <v>501</v>
      </c>
      <c r="F93" s="5" t="s">
        <v>219</v>
      </c>
      <c r="G93" s="11">
        <v>5064.91</v>
      </c>
      <c r="H93" s="3"/>
      <c r="I93" t="str">
        <f t="shared" si="4"/>
        <v xml:space="preserve"> </v>
      </c>
      <c r="J93" s="11" t="str">
        <f t="shared" si="5"/>
        <v xml:space="preserve"> </v>
      </c>
    </row>
    <row r="94" spans="1:10" outlineLevel="1" x14ac:dyDescent="0.2">
      <c r="A94" s="2"/>
      <c r="B94" s="5" t="s">
        <v>39</v>
      </c>
      <c r="C94" s="5" t="s">
        <v>12</v>
      </c>
      <c r="D94" s="5" t="s">
        <v>238</v>
      </c>
      <c r="E94" s="5" t="s">
        <v>500</v>
      </c>
      <c r="F94" s="5" t="s">
        <v>236</v>
      </c>
      <c r="G94" s="11">
        <v>28.91</v>
      </c>
      <c r="H94" s="3"/>
      <c r="I94" t="str">
        <f t="shared" si="4"/>
        <v xml:space="preserve"> </v>
      </c>
      <c r="J94" s="11" t="str">
        <f t="shared" si="5"/>
        <v xml:space="preserve"> </v>
      </c>
    </row>
    <row r="95" spans="1:10" outlineLevel="1" x14ac:dyDescent="0.2">
      <c r="A95" s="2"/>
      <c r="B95" s="5" t="s">
        <v>39</v>
      </c>
      <c r="C95" s="5" t="s">
        <v>12</v>
      </c>
      <c r="D95" s="5" t="s">
        <v>624</v>
      </c>
      <c r="E95" s="5" t="s">
        <v>695</v>
      </c>
      <c r="F95" s="5" t="s">
        <v>622</v>
      </c>
      <c r="G95" s="11">
        <v>174.06</v>
      </c>
      <c r="H95" s="3"/>
      <c r="I95" t="str">
        <f t="shared" si="4"/>
        <v xml:space="preserve"> </v>
      </c>
      <c r="J95" s="11" t="str">
        <f t="shared" si="5"/>
        <v xml:space="preserve"> </v>
      </c>
    </row>
    <row r="96" spans="1:10" outlineLevel="1" x14ac:dyDescent="0.2">
      <c r="A96" s="2"/>
      <c r="B96" s="5" t="s">
        <v>39</v>
      </c>
      <c r="C96" s="5" t="s">
        <v>12</v>
      </c>
      <c r="D96" s="5" t="s">
        <v>215</v>
      </c>
      <c r="E96" s="5" t="s">
        <v>498</v>
      </c>
      <c r="F96" s="5" t="s">
        <v>213</v>
      </c>
      <c r="G96" s="11">
        <v>9412.11</v>
      </c>
      <c r="H96" s="3"/>
      <c r="I96" t="str">
        <f t="shared" si="4"/>
        <v xml:space="preserve"> </v>
      </c>
      <c r="J96" s="11" t="str">
        <f t="shared" si="5"/>
        <v xml:space="preserve"> </v>
      </c>
    </row>
    <row r="97" spans="1:10" outlineLevel="1" x14ac:dyDescent="0.2">
      <c r="A97" s="2"/>
      <c r="B97" s="5" t="s">
        <v>39</v>
      </c>
      <c r="C97" s="5" t="s">
        <v>12</v>
      </c>
      <c r="D97" s="5" t="s">
        <v>212</v>
      </c>
      <c r="E97" s="5" t="s">
        <v>497</v>
      </c>
      <c r="F97" s="5" t="s">
        <v>210</v>
      </c>
      <c r="G97" s="11">
        <v>77</v>
      </c>
      <c r="H97" s="3"/>
      <c r="I97" t="str">
        <f t="shared" si="4"/>
        <v xml:space="preserve"> </v>
      </c>
      <c r="J97" s="11" t="str">
        <f t="shared" si="5"/>
        <v xml:space="preserve"> </v>
      </c>
    </row>
    <row r="98" spans="1:10" outlineLevel="1" x14ac:dyDescent="0.2">
      <c r="A98" s="2"/>
      <c r="B98" s="5" t="s">
        <v>39</v>
      </c>
      <c r="C98" s="5" t="s">
        <v>12</v>
      </c>
      <c r="D98" s="5" t="s">
        <v>608</v>
      </c>
      <c r="E98" s="5" t="s">
        <v>694</v>
      </c>
      <c r="F98" s="5" t="s">
        <v>606</v>
      </c>
      <c r="G98" s="11">
        <v>940.91</v>
      </c>
      <c r="H98" s="3"/>
      <c r="I98" t="str">
        <f t="shared" si="4"/>
        <v xml:space="preserve"> </v>
      </c>
      <c r="J98" s="11" t="str">
        <f t="shared" si="5"/>
        <v xml:space="preserve"> </v>
      </c>
    </row>
    <row r="99" spans="1:10" outlineLevel="1" x14ac:dyDescent="0.2">
      <c r="A99" s="2"/>
      <c r="B99" s="5" t="s">
        <v>39</v>
      </c>
      <c r="C99" s="5" t="s">
        <v>12</v>
      </c>
      <c r="D99" s="5" t="s">
        <v>209</v>
      </c>
      <c r="E99" s="5" t="s">
        <v>496</v>
      </c>
      <c r="F99" s="5" t="s">
        <v>207</v>
      </c>
      <c r="G99" s="11">
        <v>3082.45</v>
      </c>
      <c r="H99" s="3"/>
      <c r="I99" t="str">
        <f t="shared" si="4"/>
        <v xml:space="preserve"> </v>
      </c>
      <c r="J99" s="11" t="str">
        <f t="shared" si="5"/>
        <v xml:space="preserve"> </v>
      </c>
    </row>
    <row r="100" spans="1:10" outlineLevel="1" x14ac:dyDescent="0.2">
      <c r="A100" s="2"/>
      <c r="B100" s="5" t="s">
        <v>39</v>
      </c>
      <c r="C100" s="5" t="s">
        <v>12</v>
      </c>
      <c r="D100" s="5" t="s">
        <v>206</v>
      </c>
      <c r="E100" s="5" t="s">
        <v>693</v>
      </c>
      <c r="F100" s="5" t="s">
        <v>204</v>
      </c>
      <c r="G100" s="11">
        <v>2500</v>
      </c>
      <c r="H100" s="3"/>
      <c r="I100" t="str">
        <f t="shared" si="4"/>
        <v xml:space="preserve"> </v>
      </c>
      <c r="J100" s="11" t="str">
        <f t="shared" si="5"/>
        <v xml:space="preserve"> </v>
      </c>
    </row>
    <row r="101" spans="1:10" outlineLevel="1" x14ac:dyDescent="0.2">
      <c r="A101" s="2"/>
      <c r="B101" s="5" t="s">
        <v>39</v>
      </c>
      <c r="C101" s="5" t="s">
        <v>12</v>
      </c>
      <c r="D101" s="5" t="s">
        <v>203</v>
      </c>
      <c r="E101" s="5" t="s">
        <v>494</v>
      </c>
      <c r="F101" s="5" t="s">
        <v>201</v>
      </c>
      <c r="G101" s="11">
        <v>8925</v>
      </c>
      <c r="H101" s="3"/>
      <c r="I101" t="str">
        <f t="shared" si="4"/>
        <v xml:space="preserve"> </v>
      </c>
      <c r="J101" s="11" t="str">
        <f t="shared" si="5"/>
        <v xml:space="preserve"> </v>
      </c>
    </row>
    <row r="102" spans="1:10" x14ac:dyDescent="0.2">
      <c r="A102" s="27" t="s">
        <v>150</v>
      </c>
      <c r="B102" s="27"/>
      <c r="C102" s="2" t="s">
        <v>150</v>
      </c>
      <c r="D102" s="2" t="s">
        <v>0</v>
      </c>
      <c r="E102" s="2" t="s">
        <v>0</v>
      </c>
      <c r="F102" s="2" t="s">
        <v>0</v>
      </c>
      <c r="G102" s="10">
        <v>210380.78</v>
      </c>
      <c r="H102" s="1"/>
      <c r="I102" t="str">
        <f t="shared" si="4"/>
        <v>10031</v>
      </c>
      <c r="J102" s="11">
        <f t="shared" si="5"/>
        <v>210380.78</v>
      </c>
    </row>
    <row r="103" spans="1:10" outlineLevel="1" x14ac:dyDescent="0.2">
      <c r="A103" s="2"/>
      <c r="B103" s="5" t="s">
        <v>39</v>
      </c>
      <c r="C103" s="5" t="s">
        <v>150</v>
      </c>
      <c r="D103" s="5" t="s">
        <v>195</v>
      </c>
      <c r="E103" s="5" t="s">
        <v>492</v>
      </c>
      <c r="F103" s="5" t="s">
        <v>193</v>
      </c>
      <c r="G103" s="11">
        <v>0</v>
      </c>
      <c r="H103" s="3"/>
      <c r="I103" t="str">
        <f t="shared" si="4"/>
        <v xml:space="preserve"> </v>
      </c>
      <c r="J103" s="11" t="str">
        <f t="shared" si="5"/>
        <v xml:space="preserve"> </v>
      </c>
    </row>
    <row r="104" spans="1:10" outlineLevel="1" x14ac:dyDescent="0.2">
      <c r="A104" s="2"/>
      <c r="B104" s="5" t="s">
        <v>39</v>
      </c>
      <c r="C104" s="5" t="s">
        <v>150</v>
      </c>
      <c r="D104" s="5" t="s">
        <v>238</v>
      </c>
      <c r="E104" s="5" t="s">
        <v>489</v>
      </c>
      <c r="F104" s="5" t="s">
        <v>236</v>
      </c>
      <c r="G104" s="11">
        <v>160</v>
      </c>
      <c r="H104" s="3"/>
      <c r="I104" t="str">
        <f t="shared" si="4"/>
        <v xml:space="preserve"> </v>
      </c>
      <c r="J104" s="11" t="str">
        <f t="shared" si="5"/>
        <v xml:space="preserve"> </v>
      </c>
    </row>
    <row r="105" spans="1:10" outlineLevel="1" x14ac:dyDescent="0.2">
      <c r="A105" s="2"/>
      <c r="B105" s="5" t="s">
        <v>39</v>
      </c>
      <c r="C105" s="5" t="s">
        <v>150</v>
      </c>
      <c r="D105" s="5" t="s">
        <v>215</v>
      </c>
      <c r="E105" s="5" t="s">
        <v>486</v>
      </c>
      <c r="F105" s="5" t="s">
        <v>213</v>
      </c>
      <c r="G105" s="11">
        <v>0</v>
      </c>
      <c r="H105" s="3"/>
      <c r="I105" t="str">
        <f t="shared" si="4"/>
        <v xml:space="preserve"> </v>
      </c>
      <c r="J105" s="11" t="str">
        <f t="shared" si="5"/>
        <v xml:space="preserve"> </v>
      </c>
    </row>
    <row r="106" spans="1:10" outlineLevel="1" x14ac:dyDescent="0.2">
      <c r="A106" s="2"/>
      <c r="B106" s="5" t="s">
        <v>39</v>
      </c>
      <c r="C106" s="5" t="s">
        <v>150</v>
      </c>
      <c r="D106" s="5" t="s">
        <v>212</v>
      </c>
      <c r="E106" s="5" t="s">
        <v>485</v>
      </c>
      <c r="F106" s="5" t="s">
        <v>210</v>
      </c>
      <c r="G106" s="11">
        <v>0</v>
      </c>
      <c r="H106" s="3"/>
      <c r="I106" t="str">
        <f t="shared" si="4"/>
        <v xml:space="preserve"> </v>
      </c>
      <c r="J106" s="11" t="str">
        <f t="shared" si="5"/>
        <v xml:space="preserve"> </v>
      </c>
    </row>
    <row r="107" spans="1:10" outlineLevel="1" x14ac:dyDescent="0.2">
      <c r="A107" s="2"/>
      <c r="B107" s="5" t="s">
        <v>39</v>
      </c>
      <c r="C107" s="5" t="s">
        <v>150</v>
      </c>
      <c r="D107" s="5" t="s">
        <v>280</v>
      </c>
      <c r="E107" s="5" t="s">
        <v>483</v>
      </c>
      <c r="F107" s="5" t="s">
        <v>278</v>
      </c>
      <c r="G107" s="11">
        <v>0</v>
      </c>
      <c r="H107" s="3"/>
      <c r="I107" t="str">
        <f t="shared" si="4"/>
        <v xml:space="preserve"> </v>
      </c>
      <c r="J107" s="11" t="str">
        <f t="shared" si="5"/>
        <v xml:space="preserve"> </v>
      </c>
    </row>
    <row r="108" spans="1:10" outlineLevel="1" x14ac:dyDescent="0.2">
      <c r="A108" s="2"/>
      <c r="B108" s="5" t="s">
        <v>39</v>
      </c>
      <c r="C108" s="5" t="s">
        <v>150</v>
      </c>
      <c r="D108" s="5" t="s">
        <v>203</v>
      </c>
      <c r="E108" s="5" t="s">
        <v>481</v>
      </c>
      <c r="F108" s="5" t="s">
        <v>201</v>
      </c>
      <c r="G108" s="11">
        <v>21499.24</v>
      </c>
      <c r="H108" s="3"/>
      <c r="I108" t="str">
        <f t="shared" si="4"/>
        <v xml:space="preserve"> </v>
      </c>
      <c r="J108" s="11" t="str">
        <f t="shared" si="5"/>
        <v xml:space="preserve"> </v>
      </c>
    </row>
    <row r="109" spans="1:10" outlineLevel="1" x14ac:dyDescent="0.2">
      <c r="A109" s="2"/>
      <c r="B109" s="5" t="s">
        <v>39</v>
      </c>
      <c r="C109" s="5" t="s">
        <v>150</v>
      </c>
      <c r="D109" s="5" t="s">
        <v>604</v>
      </c>
      <c r="E109" s="5" t="s">
        <v>692</v>
      </c>
      <c r="F109" s="5" t="s">
        <v>602</v>
      </c>
      <c r="G109" s="11">
        <v>188721.54</v>
      </c>
      <c r="H109" s="3"/>
      <c r="I109" t="str">
        <f t="shared" si="4"/>
        <v xml:space="preserve"> </v>
      </c>
      <c r="J109" s="11" t="str">
        <f t="shared" si="5"/>
        <v xml:space="preserve"> </v>
      </c>
    </row>
    <row r="110" spans="1:10" x14ac:dyDescent="0.2">
      <c r="A110" s="27" t="s">
        <v>13</v>
      </c>
      <c r="B110" s="27"/>
      <c r="C110" s="2" t="s">
        <v>13</v>
      </c>
      <c r="D110" s="2" t="s">
        <v>0</v>
      </c>
      <c r="E110" s="2" t="s">
        <v>0</v>
      </c>
      <c r="F110" s="2" t="s">
        <v>0</v>
      </c>
      <c r="G110" s="10">
        <v>28381.4</v>
      </c>
      <c r="H110" s="1"/>
      <c r="I110" t="str">
        <f t="shared" si="4"/>
        <v>10032</v>
      </c>
      <c r="J110" s="11">
        <f t="shared" si="5"/>
        <v>28381.4</v>
      </c>
    </row>
    <row r="111" spans="1:10" outlineLevel="1" x14ac:dyDescent="0.2">
      <c r="A111" s="2"/>
      <c r="B111" s="5" t="s">
        <v>39</v>
      </c>
      <c r="C111" s="5" t="s">
        <v>13</v>
      </c>
      <c r="D111" s="5" t="s">
        <v>195</v>
      </c>
      <c r="E111" s="5" t="s">
        <v>479</v>
      </c>
      <c r="F111" s="5" t="s">
        <v>193</v>
      </c>
      <c r="G111" s="11">
        <v>6830</v>
      </c>
      <c r="H111" s="3"/>
      <c r="I111" t="str">
        <f t="shared" si="4"/>
        <v xml:space="preserve"> </v>
      </c>
      <c r="J111" s="11" t="str">
        <f t="shared" si="5"/>
        <v xml:space="preserve"> </v>
      </c>
    </row>
    <row r="112" spans="1:10" outlineLevel="1" x14ac:dyDescent="0.2">
      <c r="A112" s="2"/>
      <c r="B112" s="5" t="s">
        <v>39</v>
      </c>
      <c r="C112" s="5" t="s">
        <v>13</v>
      </c>
      <c r="D112" s="5" t="s">
        <v>224</v>
      </c>
      <c r="E112" s="5" t="s">
        <v>478</v>
      </c>
      <c r="F112" s="5" t="s">
        <v>222</v>
      </c>
      <c r="G112" s="11">
        <v>250.96</v>
      </c>
      <c r="H112" s="3"/>
      <c r="I112" t="str">
        <f t="shared" si="4"/>
        <v xml:space="preserve"> </v>
      </c>
      <c r="J112" s="11" t="str">
        <f t="shared" si="5"/>
        <v xml:space="preserve"> </v>
      </c>
    </row>
    <row r="113" spans="1:10" outlineLevel="1" x14ac:dyDescent="0.2">
      <c r="A113" s="2"/>
      <c r="B113" s="5" t="s">
        <v>39</v>
      </c>
      <c r="C113" s="5" t="s">
        <v>13</v>
      </c>
      <c r="D113" s="5" t="s">
        <v>221</v>
      </c>
      <c r="E113" s="5" t="s">
        <v>477</v>
      </c>
      <c r="F113" s="5" t="s">
        <v>219</v>
      </c>
      <c r="G113" s="11">
        <v>6362.25</v>
      </c>
      <c r="H113" s="3"/>
      <c r="I113" t="str">
        <f t="shared" si="4"/>
        <v xml:space="preserve"> </v>
      </c>
      <c r="J113" s="11" t="str">
        <f t="shared" si="5"/>
        <v xml:space="preserve"> </v>
      </c>
    </row>
    <row r="114" spans="1:10" outlineLevel="1" x14ac:dyDescent="0.2">
      <c r="A114" s="2"/>
      <c r="B114" s="5" t="s">
        <v>39</v>
      </c>
      <c r="C114" s="5" t="s">
        <v>13</v>
      </c>
      <c r="D114" s="5" t="s">
        <v>238</v>
      </c>
      <c r="E114" s="5" t="s">
        <v>476</v>
      </c>
      <c r="F114" s="5" t="s">
        <v>236</v>
      </c>
      <c r="G114" s="11">
        <v>592.91</v>
      </c>
      <c r="H114" s="3"/>
      <c r="I114" t="str">
        <f t="shared" si="4"/>
        <v xml:space="preserve"> </v>
      </c>
      <c r="J114" s="11" t="str">
        <f t="shared" si="5"/>
        <v xml:space="preserve"> </v>
      </c>
    </row>
    <row r="115" spans="1:10" outlineLevel="1" x14ac:dyDescent="0.2">
      <c r="A115" s="2"/>
      <c r="B115" s="5" t="s">
        <v>39</v>
      </c>
      <c r="C115" s="5" t="s">
        <v>13</v>
      </c>
      <c r="D115" s="5" t="s">
        <v>642</v>
      </c>
      <c r="E115" s="5" t="s">
        <v>691</v>
      </c>
      <c r="F115" s="5" t="s">
        <v>640</v>
      </c>
      <c r="G115" s="11">
        <v>17</v>
      </c>
      <c r="H115" s="3"/>
      <c r="I115" t="str">
        <f t="shared" si="4"/>
        <v xml:space="preserve"> </v>
      </c>
      <c r="J115" s="11" t="str">
        <f t="shared" si="5"/>
        <v xml:space="preserve"> </v>
      </c>
    </row>
    <row r="116" spans="1:10" outlineLevel="1" x14ac:dyDescent="0.2">
      <c r="A116" s="2"/>
      <c r="B116" s="5" t="s">
        <v>39</v>
      </c>
      <c r="C116" s="5" t="s">
        <v>13</v>
      </c>
      <c r="D116" s="5" t="s">
        <v>624</v>
      </c>
      <c r="E116" s="5" t="s">
        <v>690</v>
      </c>
      <c r="F116" s="5" t="s">
        <v>622</v>
      </c>
      <c r="G116" s="11">
        <v>174.06</v>
      </c>
      <c r="H116" s="3"/>
      <c r="I116" t="str">
        <f t="shared" si="4"/>
        <v xml:space="preserve"> </v>
      </c>
      <c r="J116" s="11" t="str">
        <f t="shared" si="5"/>
        <v xml:space="preserve"> </v>
      </c>
    </row>
    <row r="117" spans="1:10" outlineLevel="1" x14ac:dyDescent="0.2">
      <c r="A117" s="2"/>
      <c r="B117" s="5" t="s">
        <v>39</v>
      </c>
      <c r="C117" s="5" t="s">
        <v>13</v>
      </c>
      <c r="D117" s="5" t="s">
        <v>215</v>
      </c>
      <c r="E117" s="5" t="s">
        <v>474</v>
      </c>
      <c r="F117" s="5" t="s">
        <v>213</v>
      </c>
      <c r="G117" s="11">
        <v>6536</v>
      </c>
      <c r="H117" s="3"/>
      <c r="I117" t="str">
        <f t="shared" si="4"/>
        <v xml:space="preserve"> </v>
      </c>
      <c r="J117" s="11" t="str">
        <f t="shared" si="5"/>
        <v xml:space="preserve"> </v>
      </c>
    </row>
    <row r="118" spans="1:10" outlineLevel="1" x14ac:dyDescent="0.2">
      <c r="A118" s="2"/>
      <c r="B118" s="5" t="s">
        <v>39</v>
      </c>
      <c r="C118" s="5" t="s">
        <v>13</v>
      </c>
      <c r="D118" s="5" t="s">
        <v>212</v>
      </c>
      <c r="E118" s="5" t="s">
        <v>473</v>
      </c>
      <c r="F118" s="5" t="s">
        <v>210</v>
      </c>
      <c r="G118" s="11">
        <v>77</v>
      </c>
      <c r="H118" s="3"/>
      <c r="I118" t="str">
        <f t="shared" si="4"/>
        <v xml:space="preserve"> </v>
      </c>
      <c r="J118" s="11" t="str">
        <f t="shared" si="5"/>
        <v xml:space="preserve"> </v>
      </c>
    </row>
    <row r="119" spans="1:10" outlineLevel="1" x14ac:dyDescent="0.2">
      <c r="A119" s="2"/>
      <c r="B119" s="5" t="s">
        <v>39</v>
      </c>
      <c r="C119" s="5" t="s">
        <v>13</v>
      </c>
      <c r="D119" s="5" t="s">
        <v>608</v>
      </c>
      <c r="E119" s="5" t="s">
        <v>689</v>
      </c>
      <c r="F119" s="5" t="s">
        <v>606</v>
      </c>
      <c r="G119" s="11">
        <v>940.91</v>
      </c>
      <c r="H119" s="3"/>
      <c r="I119" t="str">
        <f t="shared" si="4"/>
        <v xml:space="preserve"> </v>
      </c>
      <c r="J119" s="11" t="str">
        <f t="shared" si="5"/>
        <v xml:space="preserve"> </v>
      </c>
    </row>
    <row r="120" spans="1:10" outlineLevel="1" x14ac:dyDescent="0.2">
      <c r="A120" s="2"/>
      <c r="B120" s="5" t="s">
        <v>39</v>
      </c>
      <c r="C120" s="5" t="s">
        <v>13</v>
      </c>
      <c r="D120" s="5" t="s">
        <v>209</v>
      </c>
      <c r="E120" s="5" t="s">
        <v>472</v>
      </c>
      <c r="F120" s="5" t="s">
        <v>207</v>
      </c>
      <c r="G120" s="11">
        <v>3082.45</v>
      </c>
      <c r="H120" s="3"/>
      <c r="I120" t="str">
        <f t="shared" si="4"/>
        <v xml:space="preserve"> </v>
      </c>
      <c r="J120" s="11" t="str">
        <f t="shared" si="5"/>
        <v xml:space="preserve"> </v>
      </c>
    </row>
    <row r="121" spans="1:10" outlineLevel="1" x14ac:dyDescent="0.2">
      <c r="A121" s="2"/>
      <c r="B121" s="5" t="s">
        <v>39</v>
      </c>
      <c r="C121" s="5" t="s">
        <v>13</v>
      </c>
      <c r="D121" s="5" t="s">
        <v>206</v>
      </c>
      <c r="E121" s="5" t="s">
        <v>471</v>
      </c>
      <c r="F121" s="5" t="s">
        <v>204</v>
      </c>
      <c r="G121" s="11">
        <v>2000</v>
      </c>
      <c r="H121" s="3"/>
      <c r="I121" t="str">
        <f t="shared" si="4"/>
        <v xml:space="preserve"> </v>
      </c>
      <c r="J121" s="11" t="str">
        <f t="shared" si="5"/>
        <v xml:space="preserve"> </v>
      </c>
    </row>
    <row r="122" spans="1:10" outlineLevel="1" x14ac:dyDescent="0.2">
      <c r="A122" s="2"/>
      <c r="B122" s="5" t="s">
        <v>39</v>
      </c>
      <c r="C122" s="5" t="s">
        <v>13</v>
      </c>
      <c r="D122" s="5" t="s">
        <v>203</v>
      </c>
      <c r="E122" s="5" t="s">
        <v>470</v>
      </c>
      <c r="F122" s="5" t="s">
        <v>201</v>
      </c>
      <c r="G122" s="11">
        <v>1517.86</v>
      </c>
      <c r="H122" s="3"/>
      <c r="I122" t="str">
        <f t="shared" si="4"/>
        <v xml:space="preserve"> </v>
      </c>
      <c r="J122" s="11" t="str">
        <f t="shared" si="5"/>
        <v xml:space="preserve"> </v>
      </c>
    </row>
    <row r="123" spans="1:10" x14ac:dyDescent="0.2">
      <c r="A123" s="27" t="s">
        <v>14</v>
      </c>
      <c r="B123" s="27"/>
      <c r="C123" s="2" t="s">
        <v>14</v>
      </c>
      <c r="D123" s="2" t="s">
        <v>0</v>
      </c>
      <c r="E123" s="2" t="s">
        <v>0</v>
      </c>
      <c r="F123" s="2" t="s">
        <v>0</v>
      </c>
      <c r="G123" s="10">
        <v>164330.28</v>
      </c>
      <c r="H123" s="1"/>
      <c r="I123" t="str">
        <f t="shared" si="4"/>
        <v>10033</v>
      </c>
      <c r="J123" s="11">
        <f t="shared" si="5"/>
        <v>164330.28</v>
      </c>
    </row>
    <row r="124" spans="1:10" outlineLevel="1" x14ac:dyDescent="0.2">
      <c r="A124" s="2"/>
      <c r="B124" s="5" t="s">
        <v>39</v>
      </c>
      <c r="C124" s="5" t="s">
        <v>14</v>
      </c>
      <c r="D124" s="5" t="s">
        <v>267</v>
      </c>
      <c r="E124" s="5" t="s">
        <v>469</v>
      </c>
      <c r="F124" s="5" t="s">
        <v>265</v>
      </c>
      <c r="G124" s="11">
        <v>2160</v>
      </c>
      <c r="H124" s="3"/>
      <c r="I124" t="str">
        <f t="shared" si="4"/>
        <v xml:space="preserve"> </v>
      </c>
      <c r="J124" s="11" t="str">
        <f t="shared" si="5"/>
        <v xml:space="preserve"> </v>
      </c>
    </row>
    <row r="125" spans="1:10" outlineLevel="1" x14ac:dyDescent="0.2">
      <c r="A125" s="2"/>
      <c r="B125" s="5" t="s">
        <v>39</v>
      </c>
      <c r="C125" s="5" t="s">
        <v>14</v>
      </c>
      <c r="D125" s="5" t="s">
        <v>195</v>
      </c>
      <c r="E125" s="5" t="s">
        <v>468</v>
      </c>
      <c r="F125" s="5" t="s">
        <v>193</v>
      </c>
      <c r="G125" s="11">
        <v>38387.85</v>
      </c>
      <c r="H125" s="3"/>
      <c r="I125" t="str">
        <f t="shared" si="4"/>
        <v xml:space="preserve"> </v>
      </c>
      <c r="J125" s="11" t="str">
        <f t="shared" si="5"/>
        <v xml:space="preserve"> </v>
      </c>
    </row>
    <row r="126" spans="1:10" outlineLevel="1" x14ac:dyDescent="0.2">
      <c r="A126" s="2"/>
      <c r="B126" s="5" t="s">
        <v>39</v>
      </c>
      <c r="C126" s="5" t="s">
        <v>14</v>
      </c>
      <c r="D126" s="5" t="s">
        <v>314</v>
      </c>
      <c r="E126" s="5" t="s">
        <v>467</v>
      </c>
      <c r="F126" s="5" t="s">
        <v>312</v>
      </c>
      <c r="G126" s="11">
        <v>4066.65</v>
      </c>
      <c r="H126" s="3"/>
      <c r="I126" t="str">
        <f t="shared" si="4"/>
        <v xml:space="preserve"> </v>
      </c>
      <c r="J126" s="11" t="str">
        <f t="shared" si="5"/>
        <v xml:space="preserve"> </v>
      </c>
    </row>
    <row r="127" spans="1:10" outlineLevel="1" x14ac:dyDescent="0.2">
      <c r="A127" s="2"/>
      <c r="B127" s="5" t="s">
        <v>39</v>
      </c>
      <c r="C127" s="5" t="s">
        <v>14</v>
      </c>
      <c r="D127" s="5" t="s">
        <v>311</v>
      </c>
      <c r="E127" s="5" t="s">
        <v>466</v>
      </c>
      <c r="F127" s="5" t="s">
        <v>309</v>
      </c>
      <c r="G127" s="11">
        <v>307.10000000000002</v>
      </c>
      <c r="H127" s="3"/>
      <c r="I127" t="str">
        <f t="shared" si="4"/>
        <v xml:space="preserve"> </v>
      </c>
      <c r="J127" s="11" t="str">
        <f t="shared" si="5"/>
        <v xml:space="preserve"> </v>
      </c>
    </row>
    <row r="128" spans="1:10" outlineLevel="1" x14ac:dyDescent="0.2">
      <c r="A128" s="2"/>
      <c r="B128" s="5" t="s">
        <v>39</v>
      </c>
      <c r="C128" s="5" t="s">
        <v>14</v>
      </c>
      <c r="D128" s="5" t="s">
        <v>308</v>
      </c>
      <c r="E128" s="5" t="s">
        <v>688</v>
      </c>
      <c r="F128" s="5" t="s">
        <v>306</v>
      </c>
      <c r="G128" s="11">
        <v>52.5</v>
      </c>
      <c r="H128" s="3"/>
      <c r="I128" t="str">
        <f t="shared" si="4"/>
        <v xml:space="preserve"> </v>
      </c>
      <c r="J128" s="11" t="str">
        <f t="shared" si="5"/>
        <v xml:space="preserve"> </v>
      </c>
    </row>
    <row r="129" spans="1:10" outlineLevel="1" x14ac:dyDescent="0.2">
      <c r="A129" s="2"/>
      <c r="B129" s="5" t="s">
        <v>39</v>
      </c>
      <c r="C129" s="5" t="s">
        <v>14</v>
      </c>
      <c r="D129" s="5" t="s">
        <v>224</v>
      </c>
      <c r="E129" s="5" t="s">
        <v>465</v>
      </c>
      <c r="F129" s="5" t="s">
        <v>222</v>
      </c>
      <c r="G129" s="11">
        <v>291</v>
      </c>
      <c r="H129" s="3"/>
      <c r="I129" t="str">
        <f t="shared" si="4"/>
        <v xml:space="preserve"> </v>
      </c>
      <c r="J129" s="11" t="str">
        <f t="shared" si="5"/>
        <v xml:space="preserve"> </v>
      </c>
    </row>
    <row r="130" spans="1:10" outlineLevel="1" x14ac:dyDescent="0.2">
      <c r="A130" s="2"/>
      <c r="B130" s="5" t="s">
        <v>39</v>
      </c>
      <c r="C130" s="5" t="s">
        <v>14</v>
      </c>
      <c r="D130" s="5" t="s">
        <v>254</v>
      </c>
      <c r="E130" s="5" t="s">
        <v>463</v>
      </c>
      <c r="F130" s="5" t="s">
        <v>252</v>
      </c>
      <c r="G130" s="11">
        <v>33961.15</v>
      </c>
      <c r="H130" s="3"/>
      <c r="I130" t="str">
        <f t="shared" si="4"/>
        <v xml:space="preserve"> </v>
      </c>
      <c r="J130" s="11" t="str">
        <f t="shared" si="5"/>
        <v xml:space="preserve"> </v>
      </c>
    </row>
    <row r="131" spans="1:10" outlineLevel="1" x14ac:dyDescent="0.2">
      <c r="A131" s="2"/>
      <c r="B131" s="5" t="s">
        <v>39</v>
      </c>
      <c r="C131" s="5" t="s">
        <v>14</v>
      </c>
      <c r="D131" s="5" t="s">
        <v>221</v>
      </c>
      <c r="E131" s="5" t="s">
        <v>462</v>
      </c>
      <c r="F131" s="5" t="s">
        <v>219</v>
      </c>
      <c r="G131" s="11">
        <v>91023.2</v>
      </c>
      <c r="H131" s="3"/>
      <c r="I131" t="str">
        <f t="shared" si="4"/>
        <v xml:space="preserve"> </v>
      </c>
      <c r="J131" s="11" t="str">
        <f t="shared" si="5"/>
        <v xml:space="preserve"> </v>
      </c>
    </row>
    <row r="132" spans="1:10" outlineLevel="1" x14ac:dyDescent="0.2">
      <c r="A132" s="2"/>
      <c r="B132" s="5" t="s">
        <v>39</v>
      </c>
      <c r="C132" s="5" t="s">
        <v>14</v>
      </c>
      <c r="D132" s="5" t="s">
        <v>238</v>
      </c>
      <c r="E132" s="5" t="s">
        <v>461</v>
      </c>
      <c r="F132" s="5" t="s">
        <v>236</v>
      </c>
      <c r="G132" s="11">
        <v>5369.5</v>
      </c>
      <c r="H132" s="3"/>
      <c r="I132" t="str">
        <f t="shared" si="4"/>
        <v xml:space="preserve"> </v>
      </c>
      <c r="J132" s="11" t="str">
        <f t="shared" si="5"/>
        <v xml:space="preserve"> </v>
      </c>
    </row>
    <row r="133" spans="1:10" outlineLevel="1" x14ac:dyDescent="0.2">
      <c r="A133" s="2"/>
      <c r="B133" s="5" t="s">
        <v>39</v>
      </c>
      <c r="C133" s="5" t="s">
        <v>14</v>
      </c>
      <c r="D133" s="5" t="s">
        <v>300</v>
      </c>
      <c r="E133" s="5" t="s">
        <v>460</v>
      </c>
      <c r="F133" s="5" t="s">
        <v>298</v>
      </c>
      <c r="G133" s="11">
        <v>19806.939999999999</v>
      </c>
      <c r="H133" s="3"/>
      <c r="I133" t="str">
        <f t="shared" si="4"/>
        <v xml:space="preserve"> </v>
      </c>
      <c r="J133" s="11" t="str">
        <f t="shared" si="5"/>
        <v xml:space="preserve"> </v>
      </c>
    </row>
    <row r="134" spans="1:10" outlineLevel="1" x14ac:dyDescent="0.2">
      <c r="A134" s="2"/>
      <c r="B134" s="5" t="s">
        <v>39</v>
      </c>
      <c r="C134" s="5" t="s">
        <v>14</v>
      </c>
      <c r="D134" s="5" t="s">
        <v>297</v>
      </c>
      <c r="E134" s="5" t="s">
        <v>459</v>
      </c>
      <c r="F134" s="5" t="s">
        <v>295</v>
      </c>
      <c r="G134" s="11">
        <v>5257.85</v>
      </c>
      <c r="H134" s="3"/>
      <c r="I134" t="str">
        <f t="shared" si="4"/>
        <v xml:space="preserve"> </v>
      </c>
      <c r="J134" s="11" t="str">
        <f t="shared" si="5"/>
        <v xml:space="preserve"> </v>
      </c>
    </row>
    <row r="135" spans="1:10" outlineLevel="1" x14ac:dyDescent="0.2">
      <c r="A135" s="2"/>
      <c r="B135" s="5" t="s">
        <v>39</v>
      </c>
      <c r="C135" s="5" t="s">
        <v>14</v>
      </c>
      <c r="D135" s="5" t="s">
        <v>249</v>
      </c>
      <c r="E135" s="5" t="s">
        <v>687</v>
      </c>
      <c r="F135" s="5" t="s">
        <v>247</v>
      </c>
      <c r="G135" s="11">
        <v>0</v>
      </c>
      <c r="H135" s="3"/>
      <c r="I135" t="str">
        <f t="shared" si="4"/>
        <v xml:space="preserve"> </v>
      </c>
      <c r="J135" s="11" t="str">
        <f t="shared" si="5"/>
        <v xml:space="preserve"> </v>
      </c>
    </row>
    <row r="136" spans="1:10" outlineLevel="1" x14ac:dyDescent="0.2">
      <c r="A136" s="2"/>
      <c r="B136" s="5" t="s">
        <v>39</v>
      </c>
      <c r="C136" s="5" t="s">
        <v>14</v>
      </c>
      <c r="D136" s="5" t="s">
        <v>642</v>
      </c>
      <c r="E136" s="5" t="s">
        <v>686</v>
      </c>
      <c r="F136" s="5" t="s">
        <v>640</v>
      </c>
      <c r="G136" s="11">
        <v>0</v>
      </c>
      <c r="H136" s="3"/>
      <c r="I136" t="str">
        <f t="shared" si="4"/>
        <v xml:space="preserve"> </v>
      </c>
      <c r="J136" s="11" t="str">
        <f t="shared" si="5"/>
        <v xml:space="preserve"> </v>
      </c>
    </row>
    <row r="137" spans="1:10" outlineLevel="1" x14ac:dyDescent="0.2">
      <c r="A137" s="2"/>
      <c r="B137" s="5" t="s">
        <v>39</v>
      </c>
      <c r="C137" s="5" t="s">
        <v>14</v>
      </c>
      <c r="D137" s="5" t="s">
        <v>624</v>
      </c>
      <c r="E137" s="5" t="s">
        <v>685</v>
      </c>
      <c r="F137" s="5" t="s">
        <v>622</v>
      </c>
      <c r="G137" s="11">
        <v>174.06</v>
      </c>
      <c r="H137" s="3"/>
      <c r="I137" t="str">
        <f t="shared" si="4"/>
        <v xml:space="preserve"> </v>
      </c>
      <c r="J137" s="11" t="str">
        <f t="shared" si="5"/>
        <v xml:space="preserve"> </v>
      </c>
    </row>
    <row r="138" spans="1:10" outlineLevel="1" x14ac:dyDescent="0.2">
      <c r="A138" s="2"/>
      <c r="B138" s="5" t="s">
        <v>39</v>
      </c>
      <c r="C138" s="5" t="s">
        <v>14</v>
      </c>
      <c r="D138" s="5" t="s">
        <v>583</v>
      </c>
      <c r="E138" s="5" t="s">
        <v>684</v>
      </c>
      <c r="F138" s="5" t="s">
        <v>581</v>
      </c>
      <c r="G138" s="11">
        <v>16.46</v>
      </c>
      <c r="H138" s="3"/>
      <c r="I138" t="str">
        <f t="shared" ref="I138:I201" si="6">IF(D138=$J$6,A138," ")</f>
        <v xml:space="preserve"> </v>
      </c>
      <c r="J138" s="11" t="str">
        <f t="shared" ref="J138:J201" si="7">IF(D138=$J$6,G138," ")</f>
        <v xml:space="preserve"> </v>
      </c>
    </row>
    <row r="139" spans="1:10" outlineLevel="1" x14ac:dyDescent="0.2">
      <c r="A139" s="2"/>
      <c r="B139" s="5" t="s">
        <v>39</v>
      </c>
      <c r="C139" s="5" t="s">
        <v>14</v>
      </c>
      <c r="D139" s="5" t="s">
        <v>229</v>
      </c>
      <c r="E139" s="5" t="s">
        <v>456</v>
      </c>
      <c r="F139" s="5" t="s">
        <v>227</v>
      </c>
      <c r="G139" s="11">
        <v>1340</v>
      </c>
      <c r="H139" s="3"/>
      <c r="I139" t="str">
        <f t="shared" si="6"/>
        <v xml:space="preserve"> </v>
      </c>
      <c r="J139" s="11" t="str">
        <f t="shared" si="7"/>
        <v xml:space="preserve"> </v>
      </c>
    </row>
    <row r="140" spans="1:10" outlineLevel="1" x14ac:dyDescent="0.2">
      <c r="A140" s="2"/>
      <c r="B140" s="5" t="s">
        <v>39</v>
      </c>
      <c r="C140" s="5" t="s">
        <v>14</v>
      </c>
      <c r="D140" s="5" t="s">
        <v>435</v>
      </c>
      <c r="E140" s="5" t="s">
        <v>455</v>
      </c>
      <c r="F140" s="5" t="s">
        <v>433</v>
      </c>
      <c r="G140" s="11">
        <v>11500</v>
      </c>
      <c r="H140" s="3"/>
      <c r="I140" t="str">
        <f t="shared" si="6"/>
        <v xml:space="preserve"> </v>
      </c>
      <c r="J140" s="11" t="str">
        <f t="shared" si="7"/>
        <v xml:space="preserve"> </v>
      </c>
    </row>
    <row r="141" spans="1:10" outlineLevel="1" x14ac:dyDescent="0.2">
      <c r="A141" s="2"/>
      <c r="B141" s="5" t="s">
        <v>39</v>
      </c>
      <c r="C141" s="5" t="s">
        <v>14</v>
      </c>
      <c r="D141" s="5" t="s">
        <v>215</v>
      </c>
      <c r="E141" s="5" t="s">
        <v>454</v>
      </c>
      <c r="F141" s="5" t="s">
        <v>213</v>
      </c>
      <c r="G141" s="11">
        <v>16073.01</v>
      </c>
      <c r="H141" s="3"/>
      <c r="I141" t="str">
        <f t="shared" si="6"/>
        <v xml:space="preserve"> </v>
      </c>
      <c r="J141" s="11" t="str">
        <f t="shared" si="7"/>
        <v xml:space="preserve"> </v>
      </c>
    </row>
    <row r="142" spans="1:10" outlineLevel="1" x14ac:dyDescent="0.2">
      <c r="A142" s="2"/>
      <c r="B142" s="5" t="s">
        <v>39</v>
      </c>
      <c r="C142" s="5" t="s">
        <v>14</v>
      </c>
      <c r="D142" s="5" t="s">
        <v>608</v>
      </c>
      <c r="E142" s="5" t="s">
        <v>683</v>
      </c>
      <c r="F142" s="5" t="s">
        <v>606</v>
      </c>
      <c r="G142" s="11">
        <v>793.16</v>
      </c>
      <c r="H142" s="3"/>
      <c r="I142" t="str">
        <f t="shared" si="6"/>
        <v xml:space="preserve"> </v>
      </c>
      <c r="J142" s="11" t="str">
        <f t="shared" si="7"/>
        <v xml:space="preserve"> </v>
      </c>
    </row>
    <row r="143" spans="1:10" outlineLevel="1" x14ac:dyDescent="0.2">
      <c r="A143" s="2"/>
      <c r="B143" s="5" t="s">
        <v>39</v>
      </c>
      <c r="C143" s="5" t="s">
        <v>14</v>
      </c>
      <c r="D143" s="5" t="s">
        <v>286</v>
      </c>
      <c r="E143" s="5" t="s">
        <v>453</v>
      </c>
      <c r="F143" s="5" t="s">
        <v>284</v>
      </c>
      <c r="G143" s="11">
        <v>156.01</v>
      </c>
      <c r="H143" s="3"/>
      <c r="I143" t="str">
        <f t="shared" si="6"/>
        <v xml:space="preserve"> </v>
      </c>
      <c r="J143" s="11" t="str">
        <f t="shared" si="7"/>
        <v xml:space="preserve"> </v>
      </c>
    </row>
    <row r="144" spans="1:10" outlineLevel="1" x14ac:dyDescent="0.2">
      <c r="A144" s="2"/>
      <c r="B144" s="5" t="s">
        <v>39</v>
      </c>
      <c r="C144" s="5" t="s">
        <v>14</v>
      </c>
      <c r="D144" s="5" t="s">
        <v>209</v>
      </c>
      <c r="E144" s="5" t="s">
        <v>451</v>
      </c>
      <c r="F144" s="5" t="s">
        <v>207</v>
      </c>
      <c r="G144" s="11">
        <v>3082.46</v>
      </c>
      <c r="H144" s="3"/>
      <c r="I144" t="str">
        <f t="shared" si="6"/>
        <v xml:space="preserve"> </v>
      </c>
      <c r="J144" s="11" t="str">
        <f t="shared" si="7"/>
        <v xml:space="preserve"> </v>
      </c>
    </row>
    <row r="145" spans="1:10" outlineLevel="1" x14ac:dyDescent="0.2">
      <c r="A145" s="2"/>
      <c r="B145" s="5" t="s">
        <v>39</v>
      </c>
      <c r="C145" s="5" t="s">
        <v>14</v>
      </c>
      <c r="D145" s="5" t="s">
        <v>280</v>
      </c>
      <c r="E145" s="5" t="s">
        <v>450</v>
      </c>
      <c r="F145" s="5" t="s">
        <v>278</v>
      </c>
      <c r="G145" s="11">
        <v>2832</v>
      </c>
      <c r="H145" s="3"/>
      <c r="I145" t="str">
        <f t="shared" si="6"/>
        <v xml:space="preserve"> </v>
      </c>
      <c r="J145" s="11" t="str">
        <f t="shared" si="7"/>
        <v xml:space="preserve"> </v>
      </c>
    </row>
    <row r="146" spans="1:10" outlineLevel="1" x14ac:dyDescent="0.2">
      <c r="A146" s="2"/>
      <c r="B146" s="5" t="s">
        <v>39</v>
      </c>
      <c r="C146" s="5" t="s">
        <v>14</v>
      </c>
      <c r="D146" s="5" t="s">
        <v>206</v>
      </c>
      <c r="E146" s="5" t="s">
        <v>682</v>
      </c>
      <c r="F146" s="5" t="s">
        <v>204</v>
      </c>
      <c r="G146" s="11">
        <v>29300</v>
      </c>
      <c r="H146" s="3"/>
      <c r="I146" t="str">
        <f t="shared" si="6"/>
        <v xml:space="preserve"> </v>
      </c>
      <c r="J146" s="11" t="str">
        <f t="shared" si="7"/>
        <v xml:space="preserve"> </v>
      </c>
    </row>
    <row r="147" spans="1:10" outlineLevel="1" x14ac:dyDescent="0.2">
      <c r="A147" s="2"/>
      <c r="B147" s="5" t="s">
        <v>39</v>
      </c>
      <c r="C147" s="5" t="s">
        <v>14</v>
      </c>
      <c r="D147" s="5" t="s">
        <v>203</v>
      </c>
      <c r="E147" s="5" t="s">
        <v>448</v>
      </c>
      <c r="F147" s="5" t="s">
        <v>201</v>
      </c>
      <c r="G147" s="11">
        <v>34504.379999999997</v>
      </c>
      <c r="H147" s="3"/>
      <c r="I147" t="str">
        <f t="shared" si="6"/>
        <v xml:space="preserve"> </v>
      </c>
      <c r="J147" s="11" t="str">
        <f t="shared" si="7"/>
        <v xml:space="preserve"> </v>
      </c>
    </row>
    <row r="148" spans="1:10" outlineLevel="1" x14ac:dyDescent="0.2">
      <c r="A148" s="2"/>
      <c r="B148" s="5" t="s">
        <v>39</v>
      </c>
      <c r="C148" s="5" t="s">
        <v>14</v>
      </c>
      <c r="D148" s="5" t="s">
        <v>604</v>
      </c>
      <c r="E148" s="5" t="s">
        <v>681</v>
      </c>
      <c r="F148" s="5" t="s">
        <v>602</v>
      </c>
      <c r="G148" s="11">
        <v>-136125</v>
      </c>
      <c r="H148" s="3"/>
      <c r="I148" t="str">
        <f t="shared" si="6"/>
        <v xml:space="preserve"> </v>
      </c>
      <c r="J148" s="11" t="str">
        <f t="shared" si="7"/>
        <v xml:space="preserve"> </v>
      </c>
    </row>
    <row r="149" spans="1:10" x14ac:dyDescent="0.2">
      <c r="A149" s="27" t="s">
        <v>145</v>
      </c>
      <c r="B149" s="27"/>
      <c r="C149" s="2" t="s">
        <v>145</v>
      </c>
      <c r="D149" s="2" t="s">
        <v>0</v>
      </c>
      <c r="E149" s="2" t="s">
        <v>0</v>
      </c>
      <c r="F149" s="2" t="s">
        <v>0</v>
      </c>
      <c r="G149" s="10">
        <v>51868.99</v>
      </c>
      <c r="H149" s="1"/>
      <c r="I149" t="str">
        <f t="shared" si="6"/>
        <v>10044</v>
      </c>
      <c r="J149" s="11">
        <f t="shared" si="7"/>
        <v>51868.99</v>
      </c>
    </row>
    <row r="150" spans="1:10" outlineLevel="1" x14ac:dyDescent="0.2">
      <c r="A150" s="2"/>
      <c r="B150" s="5" t="s">
        <v>39</v>
      </c>
      <c r="C150" s="5" t="s">
        <v>145</v>
      </c>
      <c r="D150" s="5" t="s">
        <v>195</v>
      </c>
      <c r="E150" s="5" t="s">
        <v>447</v>
      </c>
      <c r="F150" s="5" t="s">
        <v>193</v>
      </c>
      <c r="G150" s="11">
        <v>13168</v>
      </c>
      <c r="H150" s="3"/>
      <c r="I150" t="str">
        <f t="shared" si="6"/>
        <v xml:space="preserve"> </v>
      </c>
      <c r="J150" s="11" t="str">
        <f t="shared" si="7"/>
        <v xml:space="preserve"> </v>
      </c>
    </row>
    <row r="151" spans="1:10" outlineLevel="1" x14ac:dyDescent="0.2">
      <c r="A151" s="2"/>
      <c r="B151" s="5" t="s">
        <v>39</v>
      </c>
      <c r="C151" s="5" t="s">
        <v>145</v>
      </c>
      <c r="D151" s="5" t="s">
        <v>314</v>
      </c>
      <c r="E151" s="5" t="s">
        <v>680</v>
      </c>
      <c r="F151" s="5" t="s">
        <v>312</v>
      </c>
      <c r="G151" s="11">
        <v>3421.25</v>
      </c>
      <c r="H151" s="3"/>
      <c r="I151" t="str">
        <f t="shared" si="6"/>
        <v xml:space="preserve"> </v>
      </c>
      <c r="J151" s="11" t="str">
        <f t="shared" si="7"/>
        <v xml:space="preserve"> </v>
      </c>
    </row>
    <row r="152" spans="1:10" outlineLevel="1" x14ac:dyDescent="0.2">
      <c r="A152" s="2"/>
      <c r="B152" s="5" t="s">
        <v>39</v>
      </c>
      <c r="C152" s="5" t="s">
        <v>145</v>
      </c>
      <c r="D152" s="5" t="s">
        <v>311</v>
      </c>
      <c r="E152" s="5" t="s">
        <v>446</v>
      </c>
      <c r="F152" s="5" t="s">
        <v>309</v>
      </c>
      <c r="G152" s="11">
        <v>107.55</v>
      </c>
      <c r="H152" s="3"/>
      <c r="I152" t="str">
        <f t="shared" si="6"/>
        <v xml:space="preserve"> </v>
      </c>
      <c r="J152" s="11" t="str">
        <f t="shared" si="7"/>
        <v xml:space="preserve"> </v>
      </c>
    </row>
    <row r="153" spans="1:10" outlineLevel="1" x14ac:dyDescent="0.2">
      <c r="A153" s="2"/>
      <c r="B153" s="5" t="s">
        <v>39</v>
      </c>
      <c r="C153" s="5" t="s">
        <v>145</v>
      </c>
      <c r="D153" s="5" t="s">
        <v>224</v>
      </c>
      <c r="E153" s="5" t="s">
        <v>445</v>
      </c>
      <c r="F153" s="5" t="s">
        <v>222</v>
      </c>
      <c r="G153" s="11">
        <v>71.7</v>
      </c>
      <c r="H153" s="3"/>
      <c r="I153" t="str">
        <f t="shared" si="6"/>
        <v xml:space="preserve"> </v>
      </c>
      <c r="J153" s="11" t="str">
        <f t="shared" si="7"/>
        <v xml:space="preserve"> </v>
      </c>
    </row>
    <row r="154" spans="1:10" outlineLevel="1" x14ac:dyDescent="0.2">
      <c r="A154" s="2"/>
      <c r="B154" s="5" t="s">
        <v>39</v>
      </c>
      <c r="C154" s="5" t="s">
        <v>145</v>
      </c>
      <c r="D154" s="5" t="s">
        <v>254</v>
      </c>
      <c r="E154" s="5" t="s">
        <v>443</v>
      </c>
      <c r="F154" s="5" t="s">
        <v>252</v>
      </c>
      <c r="G154" s="11">
        <v>12595.97</v>
      </c>
      <c r="H154" s="3"/>
      <c r="I154" t="str">
        <f t="shared" si="6"/>
        <v xml:space="preserve"> </v>
      </c>
      <c r="J154" s="11" t="str">
        <f t="shared" si="7"/>
        <v xml:space="preserve"> </v>
      </c>
    </row>
    <row r="155" spans="1:10" outlineLevel="1" x14ac:dyDescent="0.2">
      <c r="A155" s="2"/>
      <c r="B155" s="5" t="s">
        <v>39</v>
      </c>
      <c r="C155" s="5" t="s">
        <v>145</v>
      </c>
      <c r="D155" s="5" t="s">
        <v>221</v>
      </c>
      <c r="E155" s="5" t="s">
        <v>442</v>
      </c>
      <c r="F155" s="5" t="s">
        <v>219</v>
      </c>
      <c r="G155" s="11">
        <v>11264</v>
      </c>
      <c r="H155" s="3"/>
      <c r="I155" t="str">
        <f t="shared" si="6"/>
        <v xml:space="preserve"> </v>
      </c>
      <c r="J155" s="11" t="str">
        <f t="shared" si="7"/>
        <v xml:space="preserve"> </v>
      </c>
    </row>
    <row r="156" spans="1:10" outlineLevel="1" x14ac:dyDescent="0.2">
      <c r="A156" s="2"/>
      <c r="B156" s="5" t="s">
        <v>39</v>
      </c>
      <c r="C156" s="5" t="s">
        <v>145</v>
      </c>
      <c r="D156" s="5" t="s">
        <v>238</v>
      </c>
      <c r="E156" s="5" t="s">
        <v>441</v>
      </c>
      <c r="F156" s="5" t="s">
        <v>236</v>
      </c>
      <c r="G156" s="11">
        <v>1188.24</v>
      </c>
      <c r="H156" s="3"/>
      <c r="I156" t="str">
        <f t="shared" si="6"/>
        <v xml:space="preserve"> </v>
      </c>
      <c r="J156" s="11" t="str">
        <f t="shared" si="7"/>
        <v xml:space="preserve"> </v>
      </c>
    </row>
    <row r="157" spans="1:10" outlineLevel="1" x14ac:dyDescent="0.2">
      <c r="A157" s="2"/>
      <c r="B157" s="5" t="s">
        <v>39</v>
      </c>
      <c r="C157" s="5" t="s">
        <v>145</v>
      </c>
      <c r="D157" s="5" t="s">
        <v>300</v>
      </c>
      <c r="E157" s="5" t="s">
        <v>440</v>
      </c>
      <c r="F157" s="5" t="s">
        <v>298</v>
      </c>
      <c r="G157" s="11">
        <v>0</v>
      </c>
      <c r="H157" s="3"/>
      <c r="I157" t="str">
        <f t="shared" si="6"/>
        <v xml:space="preserve"> </v>
      </c>
      <c r="J157" s="11" t="str">
        <f t="shared" si="7"/>
        <v xml:space="preserve"> </v>
      </c>
    </row>
    <row r="158" spans="1:10" outlineLevel="1" x14ac:dyDescent="0.2">
      <c r="A158" s="2"/>
      <c r="B158" s="5" t="s">
        <v>39</v>
      </c>
      <c r="C158" s="5" t="s">
        <v>145</v>
      </c>
      <c r="D158" s="5" t="s">
        <v>297</v>
      </c>
      <c r="E158" s="5" t="s">
        <v>439</v>
      </c>
      <c r="F158" s="5" t="s">
        <v>295</v>
      </c>
      <c r="G158" s="11">
        <v>3601.1</v>
      </c>
      <c r="H158" s="3"/>
      <c r="I158" t="str">
        <f t="shared" si="6"/>
        <v xml:space="preserve"> </v>
      </c>
      <c r="J158" s="11" t="str">
        <f t="shared" si="7"/>
        <v xml:space="preserve"> </v>
      </c>
    </row>
    <row r="159" spans="1:10" outlineLevel="1" x14ac:dyDescent="0.2">
      <c r="A159" s="2"/>
      <c r="B159" s="5" t="s">
        <v>39</v>
      </c>
      <c r="C159" s="5" t="s">
        <v>145</v>
      </c>
      <c r="D159" s="5" t="s">
        <v>249</v>
      </c>
      <c r="E159" s="5" t="s">
        <v>438</v>
      </c>
      <c r="F159" s="5" t="s">
        <v>247</v>
      </c>
      <c r="G159" s="11">
        <v>0</v>
      </c>
      <c r="H159" s="3"/>
      <c r="I159" t="str">
        <f t="shared" si="6"/>
        <v xml:space="preserve"> </v>
      </c>
      <c r="J159" s="11" t="str">
        <f t="shared" si="7"/>
        <v xml:space="preserve"> </v>
      </c>
    </row>
    <row r="160" spans="1:10" outlineLevel="1" x14ac:dyDescent="0.2">
      <c r="A160" s="2"/>
      <c r="B160" s="5" t="s">
        <v>39</v>
      </c>
      <c r="C160" s="5" t="s">
        <v>145</v>
      </c>
      <c r="D160" s="5" t="s">
        <v>435</v>
      </c>
      <c r="E160" s="5" t="s">
        <v>434</v>
      </c>
      <c r="F160" s="5" t="s">
        <v>433</v>
      </c>
      <c r="G160" s="11">
        <v>863.89</v>
      </c>
      <c r="H160" s="3"/>
      <c r="I160" t="str">
        <f t="shared" si="6"/>
        <v xml:space="preserve"> </v>
      </c>
      <c r="J160" s="11" t="str">
        <f t="shared" si="7"/>
        <v xml:space="preserve"> </v>
      </c>
    </row>
    <row r="161" spans="1:10" outlineLevel="1" x14ac:dyDescent="0.2">
      <c r="A161" s="2"/>
      <c r="B161" s="5" t="s">
        <v>39</v>
      </c>
      <c r="C161" s="5" t="s">
        <v>145</v>
      </c>
      <c r="D161" s="5" t="s">
        <v>215</v>
      </c>
      <c r="E161" s="5" t="s">
        <v>429</v>
      </c>
      <c r="F161" s="5" t="s">
        <v>213</v>
      </c>
      <c r="G161" s="11">
        <v>0</v>
      </c>
      <c r="H161" s="3"/>
      <c r="I161" t="str">
        <f t="shared" si="6"/>
        <v xml:space="preserve"> </v>
      </c>
      <c r="J161" s="11" t="str">
        <f t="shared" si="7"/>
        <v xml:space="preserve"> </v>
      </c>
    </row>
    <row r="162" spans="1:10" outlineLevel="1" x14ac:dyDescent="0.2">
      <c r="A162" s="2"/>
      <c r="B162" s="5" t="s">
        <v>39</v>
      </c>
      <c r="C162" s="5" t="s">
        <v>145</v>
      </c>
      <c r="D162" s="5" t="s">
        <v>212</v>
      </c>
      <c r="E162" s="5" t="s">
        <v>428</v>
      </c>
      <c r="F162" s="5" t="s">
        <v>210</v>
      </c>
      <c r="G162" s="11">
        <v>269.5</v>
      </c>
      <c r="H162" s="3"/>
      <c r="I162" t="str">
        <f t="shared" si="6"/>
        <v xml:space="preserve"> </v>
      </c>
      <c r="J162" s="11" t="str">
        <f t="shared" si="7"/>
        <v xml:space="preserve"> </v>
      </c>
    </row>
    <row r="163" spans="1:10" outlineLevel="1" x14ac:dyDescent="0.2">
      <c r="A163" s="2"/>
      <c r="B163" s="5" t="s">
        <v>39</v>
      </c>
      <c r="C163" s="5" t="s">
        <v>145</v>
      </c>
      <c r="D163" s="5" t="s">
        <v>286</v>
      </c>
      <c r="E163" s="5" t="s">
        <v>424</v>
      </c>
      <c r="F163" s="5" t="s">
        <v>284</v>
      </c>
      <c r="G163" s="11">
        <v>17.79</v>
      </c>
      <c r="H163" s="3"/>
      <c r="I163" t="str">
        <f t="shared" si="6"/>
        <v xml:space="preserve"> </v>
      </c>
      <c r="J163" s="11" t="str">
        <f t="shared" si="7"/>
        <v xml:space="preserve"> </v>
      </c>
    </row>
    <row r="164" spans="1:10" outlineLevel="1" x14ac:dyDescent="0.2">
      <c r="A164" s="2"/>
      <c r="B164" s="5" t="s">
        <v>39</v>
      </c>
      <c r="C164" s="5" t="s">
        <v>145</v>
      </c>
      <c r="D164" s="5" t="s">
        <v>206</v>
      </c>
      <c r="E164" s="5" t="s">
        <v>679</v>
      </c>
      <c r="F164" s="5" t="s">
        <v>204</v>
      </c>
      <c r="G164" s="11">
        <v>5300</v>
      </c>
      <c r="H164" s="3"/>
      <c r="I164" t="str">
        <f t="shared" si="6"/>
        <v xml:space="preserve"> </v>
      </c>
      <c r="J164" s="11" t="str">
        <f t="shared" si="7"/>
        <v xml:space="preserve"> </v>
      </c>
    </row>
    <row r="165" spans="1:10" x14ac:dyDescent="0.2">
      <c r="A165" s="27" t="s">
        <v>15</v>
      </c>
      <c r="B165" s="27"/>
      <c r="C165" s="2" t="s">
        <v>15</v>
      </c>
      <c r="D165" s="2" t="s">
        <v>0</v>
      </c>
      <c r="E165" s="2" t="s">
        <v>0</v>
      </c>
      <c r="F165" s="2" t="s">
        <v>0</v>
      </c>
      <c r="G165" s="10">
        <v>17917.5</v>
      </c>
      <c r="H165" s="1"/>
      <c r="I165" t="str">
        <f t="shared" si="6"/>
        <v>10048</v>
      </c>
      <c r="J165" s="11">
        <f t="shared" si="7"/>
        <v>17917.5</v>
      </c>
    </row>
    <row r="166" spans="1:10" outlineLevel="1" x14ac:dyDescent="0.2">
      <c r="A166" s="2"/>
      <c r="B166" s="5" t="s">
        <v>39</v>
      </c>
      <c r="C166" s="5" t="s">
        <v>15</v>
      </c>
      <c r="D166" s="5" t="s">
        <v>195</v>
      </c>
      <c r="E166" s="5" t="s">
        <v>420</v>
      </c>
      <c r="F166" s="5" t="s">
        <v>193</v>
      </c>
      <c r="G166" s="11">
        <v>588.22</v>
      </c>
      <c r="H166" s="3"/>
      <c r="I166" t="str">
        <f t="shared" si="6"/>
        <v xml:space="preserve"> </v>
      </c>
      <c r="J166" s="11" t="str">
        <f t="shared" si="7"/>
        <v xml:space="preserve"> </v>
      </c>
    </row>
    <row r="167" spans="1:10" outlineLevel="1" x14ac:dyDescent="0.2">
      <c r="A167" s="2"/>
      <c r="B167" s="5" t="s">
        <v>39</v>
      </c>
      <c r="C167" s="5" t="s">
        <v>15</v>
      </c>
      <c r="D167" s="5" t="s">
        <v>224</v>
      </c>
      <c r="E167" s="5" t="s">
        <v>678</v>
      </c>
      <c r="F167" s="5" t="s">
        <v>222</v>
      </c>
      <c r="G167" s="11">
        <v>181</v>
      </c>
      <c r="H167" s="3"/>
      <c r="I167" t="str">
        <f t="shared" si="6"/>
        <v xml:space="preserve"> </v>
      </c>
      <c r="J167" s="11" t="str">
        <f t="shared" si="7"/>
        <v xml:space="preserve"> </v>
      </c>
    </row>
    <row r="168" spans="1:10" outlineLevel="1" x14ac:dyDescent="0.2">
      <c r="A168" s="2"/>
      <c r="B168" s="5" t="s">
        <v>39</v>
      </c>
      <c r="C168" s="5" t="s">
        <v>15</v>
      </c>
      <c r="D168" s="5" t="s">
        <v>624</v>
      </c>
      <c r="E168" s="5" t="s">
        <v>677</v>
      </c>
      <c r="F168" s="5" t="s">
        <v>622</v>
      </c>
      <c r="G168" s="11">
        <v>174.06</v>
      </c>
      <c r="H168" s="3"/>
      <c r="I168" t="str">
        <f t="shared" si="6"/>
        <v xml:space="preserve"> </v>
      </c>
      <c r="J168" s="11" t="str">
        <f t="shared" si="7"/>
        <v xml:space="preserve"> </v>
      </c>
    </row>
    <row r="169" spans="1:10" outlineLevel="1" x14ac:dyDescent="0.2">
      <c r="A169" s="2"/>
      <c r="B169" s="5" t="s">
        <v>39</v>
      </c>
      <c r="C169" s="5" t="s">
        <v>15</v>
      </c>
      <c r="D169" s="5" t="s">
        <v>418</v>
      </c>
      <c r="E169" s="5" t="s">
        <v>417</v>
      </c>
      <c r="F169" s="5" t="s">
        <v>416</v>
      </c>
      <c r="G169" s="11">
        <v>49.78</v>
      </c>
      <c r="H169" s="3"/>
      <c r="I169" t="str">
        <f t="shared" si="6"/>
        <v xml:space="preserve"> </v>
      </c>
      <c r="J169" s="11" t="str">
        <f t="shared" si="7"/>
        <v xml:space="preserve"> </v>
      </c>
    </row>
    <row r="170" spans="1:10" outlineLevel="1" x14ac:dyDescent="0.2">
      <c r="A170" s="2"/>
      <c r="B170" s="5" t="s">
        <v>39</v>
      </c>
      <c r="C170" s="5" t="s">
        <v>15</v>
      </c>
      <c r="D170" s="5" t="s">
        <v>215</v>
      </c>
      <c r="E170" s="5" t="s">
        <v>415</v>
      </c>
      <c r="F170" s="5" t="s">
        <v>213</v>
      </c>
      <c r="G170" s="11">
        <v>9929.18</v>
      </c>
      <c r="H170" s="3"/>
      <c r="I170" t="str">
        <f t="shared" si="6"/>
        <v xml:space="preserve"> </v>
      </c>
      <c r="J170" s="11" t="str">
        <f t="shared" si="7"/>
        <v xml:space="preserve"> </v>
      </c>
    </row>
    <row r="171" spans="1:10" outlineLevel="1" x14ac:dyDescent="0.2">
      <c r="A171" s="2"/>
      <c r="B171" s="5" t="s">
        <v>39</v>
      </c>
      <c r="C171" s="5" t="s">
        <v>15</v>
      </c>
      <c r="D171" s="5" t="s">
        <v>212</v>
      </c>
      <c r="E171" s="5" t="s">
        <v>414</v>
      </c>
      <c r="F171" s="5" t="s">
        <v>210</v>
      </c>
      <c r="G171" s="11">
        <v>77</v>
      </c>
      <c r="H171" s="3"/>
      <c r="I171" t="str">
        <f t="shared" si="6"/>
        <v xml:space="preserve"> </v>
      </c>
      <c r="J171" s="11" t="str">
        <f t="shared" si="7"/>
        <v xml:space="preserve"> </v>
      </c>
    </row>
    <row r="172" spans="1:10" outlineLevel="1" x14ac:dyDescent="0.2">
      <c r="A172" s="2"/>
      <c r="B172" s="5" t="s">
        <v>39</v>
      </c>
      <c r="C172" s="5" t="s">
        <v>15</v>
      </c>
      <c r="D172" s="5" t="s">
        <v>608</v>
      </c>
      <c r="E172" s="5" t="s">
        <v>676</v>
      </c>
      <c r="F172" s="5" t="s">
        <v>606</v>
      </c>
      <c r="G172" s="11">
        <v>940.91</v>
      </c>
      <c r="H172" s="3"/>
      <c r="I172" t="str">
        <f t="shared" si="6"/>
        <v xml:space="preserve"> </v>
      </c>
      <c r="J172" s="11" t="str">
        <f t="shared" si="7"/>
        <v xml:space="preserve"> </v>
      </c>
    </row>
    <row r="173" spans="1:10" outlineLevel="1" x14ac:dyDescent="0.2">
      <c r="A173" s="2"/>
      <c r="B173" s="5" t="s">
        <v>39</v>
      </c>
      <c r="C173" s="5" t="s">
        <v>15</v>
      </c>
      <c r="D173" s="5" t="s">
        <v>206</v>
      </c>
      <c r="E173" s="5" t="s">
        <v>675</v>
      </c>
      <c r="F173" s="5" t="s">
        <v>204</v>
      </c>
      <c r="G173" s="11">
        <v>900</v>
      </c>
      <c r="H173" s="3"/>
      <c r="I173" t="str">
        <f t="shared" si="6"/>
        <v xml:space="preserve"> </v>
      </c>
      <c r="J173" s="11" t="str">
        <f t="shared" si="7"/>
        <v xml:space="preserve"> </v>
      </c>
    </row>
    <row r="174" spans="1:10" outlineLevel="1" x14ac:dyDescent="0.2">
      <c r="A174" s="2"/>
      <c r="B174" s="5" t="s">
        <v>39</v>
      </c>
      <c r="C174" s="5" t="s">
        <v>15</v>
      </c>
      <c r="D174" s="5" t="s">
        <v>604</v>
      </c>
      <c r="E174" s="5" t="s">
        <v>674</v>
      </c>
      <c r="F174" s="5" t="s">
        <v>602</v>
      </c>
      <c r="G174" s="11">
        <v>5077.3500000000004</v>
      </c>
      <c r="H174" s="3"/>
      <c r="I174" t="str">
        <f t="shared" si="6"/>
        <v xml:space="preserve"> </v>
      </c>
      <c r="J174" s="11" t="str">
        <f t="shared" si="7"/>
        <v xml:space="preserve"> </v>
      </c>
    </row>
    <row r="175" spans="1:10" x14ac:dyDescent="0.2">
      <c r="A175" s="27" t="s">
        <v>16</v>
      </c>
      <c r="B175" s="27"/>
      <c r="C175" s="2" t="s">
        <v>16</v>
      </c>
      <c r="D175" s="2" t="s">
        <v>0</v>
      </c>
      <c r="E175" s="2" t="s">
        <v>0</v>
      </c>
      <c r="F175" s="2" t="s">
        <v>0</v>
      </c>
      <c r="G175" s="10">
        <v>45353.32</v>
      </c>
      <c r="H175" s="1"/>
      <c r="I175" t="str">
        <f t="shared" si="6"/>
        <v>10049</v>
      </c>
      <c r="J175" s="11">
        <f t="shared" si="7"/>
        <v>45353.32</v>
      </c>
    </row>
    <row r="176" spans="1:10" outlineLevel="1" x14ac:dyDescent="0.2">
      <c r="A176" s="2"/>
      <c r="B176" s="5" t="s">
        <v>39</v>
      </c>
      <c r="C176" s="5" t="s">
        <v>16</v>
      </c>
      <c r="D176" s="5" t="s">
        <v>195</v>
      </c>
      <c r="E176" s="5" t="s">
        <v>412</v>
      </c>
      <c r="F176" s="5" t="s">
        <v>193</v>
      </c>
      <c r="G176" s="11">
        <v>3756</v>
      </c>
      <c r="H176" s="3"/>
      <c r="I176" t="str">
        <f t="shared" si="6"/>
        <v xml:space="preserve"> </v>
      </c>
      <c r="J176" s="11" t="str">
        <f t="shared" si="7"/>
        <v xml:space="preserve"> </v>
      </c>
    </row>
    <row r="177" spans="1:10" outlineLevel="1" x14ac:dyDescent="0.2">
      <c r="A177" s="2"/>
      <c r="B177" s="5" t="s">
        <v>39</v>
      </c>
      <c r="C177" s="5" t="s">
        <v>16</v>
      </c>
      <c r="D177" s="5" t="s">
        <v>221</v>
      </c>
      <c r="E177" s="5" t="s">
        <v>411</v>
      </c>
      <c r="F177" s="5" t="s">
        <v>219</v>
      </c>
      <c r="G177" s="11">
        <v>18420.73</v>
      </c>
      <c r="H177" s="3"/>
      <c r="I177" t="str">
        <f t="shared" si="6"/>
        <v xml:space="preserve"> </v>
      </c>
      <c r="J177" s="11" t="str">
        <f t="shared" si="7"/>
        <v xml:space="preserve"> </v>
      </c>
    </row>
    <row r="178" spans="1:10" outlineLevel="1" x14ac:dyDescent="0.2">
      <c r="A178" s="2"/>
      <c r="B178" s="5" t="s">
        <v>39</v>
      </c>
      <c r="C178" s="5" t="s">
        <v>16</v>
      </c>
      <c r="D178" s="5" t="s">
        <v>238</v>
      </c>
      <c r="E178" s="5" t="s">
        <v>410</v>
      </c>
      <c r="F178" s="5" t="s">
        <v>236</v>
      </c>
      <c r="G178" s="11">
        <v>1165.27</v>
      </c>
      <c r="H178" s="3"/>
      <c r="I178" t="str">
        <f t="shared" si="6"/>
        <v xml:space="preserve"> </v>
      </c>
      <c r="J178" s="11" t="str">
        <f t="shared" si="7"/>
        <v xml:space="preserve"> </v>
      </c>
    </row>
    <row r="179" spans="1:10" outlineLevel="1" x14ac:dyDescent="0.2">
      <c r="A179" s="2"/>
      <c r="B179" s="5" t="s">
        <v>39</v>
      </c>
      <c r="C179" s="5" t="s">
        <v>16</v>
      </c>
      <c r="D179" s="5" t="s">
        <v>624</v>
      </c>
      <c r="E179" s="5" t="s">
        <v>673</v>
      </c>
      <c r="F179" s="5" t="s">
        <v>622</v>
      </c>
      <c r="G179" s="11">
        <v>174.06</v>
      </c>
      <c r="H179" s="3"/>
      <c r="I179" t="str">
        <f t="shared" si="6"/>
        <v xml:space="preserve"> </v>
      </c>
      <c r="J179" s="11" t="str">
        <f t="shared" si="7"/>
        <v xml:space="preserve"> </v>
      </c>
    </row>
    <row r="180" spans="1:10" outlineLevel="1" x14ac:dyDescent="0.2">
      <c r="A180" s="2"/>
      <c r="B180" s="5" t="s">
        <v>39</v>
      </c>
      <c r="C180" s="5" t="s">
        <v>16</v>
      </c>
      <c r="D180" s="5" t="s">
        <v>215</v>
      </c>
      <c r="E180" s="5" t="s">
        <v>408</v>
      </c>
      <c r="F180" s="5" t="s">
        <v>213</v>
      </c>
      <c r="G180" s="11">
        <v>9461.89</v>
      </c>
      <c r="H180" s="3"/>
      <c r="I180" t="str">
        <f t="shared" si="6"/>
        <v xml:space="preserve"> </v>
      </c>
      <c r="J180" s="11" t="str">
        <f t="shared" si="7"/>
        <v xml:space="preserve"> </v>
      </c>
    </row>
    <row r="181" spans="1:10" outlineLevel="1" x14ac:dyDescent="0.2">
      <c r="A181" s="2"/>
      <c r="B181" s="5" t="s">
        <v>39</v>
      </c>
      <c r="C181" s="5" t="s">
        <v>16</v>
      </c>
      <c r="D181" s="5" t="s">
        <v>212</v>
      </c>
      <c r="E181" s="5" t="s">
        <v>407</v>
      </c>
      <c r="F181" s="5" t="s">
        <v>210</v>
      </c>
      <c r="G181" s="11">
        <v>77</v>
      </c>
      <c r="H181" s="3"/>
      <c r="I181" t="str">
        <f t="shared" si="6"/>
        <v xml:space="preserve"> </v>
      </c>
      <c r="J181" s="11" t="str">
        <f t="shared" si="7"/>
        <v xml:space="preserve"> </v>
      </c>
    </row>
    <row r="182" spans="1:10" outlineLevel="1" x14ac:dyDescent="0.2">
      <c r="A182" s="2"/>
      <c r="B182" s="5" t="s">
        <v>39</v>
      </c>
      <c r="C182" s="5" t="s">
        <v>16</v>
      </c>
      <c r="D182" s="5" t="s">
        <v>608</v>
      </c>
      <c r="E182" s="5" t="s">
        <v>672</v>
      </c>
      <c r="F182" s="5" t="s">
        <v>606</v>
      </c>
      <c r="G182" s="11">
        <v>940.91</v>
      </c>
      <c r="H182" s="3"/>
      <c r="I182" t="str">
        <f t="shared" si="6"/>
        <v xml:space="preserve"> </v>
      </c>
      <c r="J182" s="11" t="str">
        <f t="shared" si="7"/>
        <v xml:space="preserve"> </v>
      </c>
    </row>
    <row r="183" spans="1:10" outlineLevel="1" x14ac:dyDescent="0.2">
      <c r="A183" s="2"/>
      <c r="B183" s="5" t="s">
        <v>39</v>
      </c>
      <c r="C183" s="5" t="s">
        <v>16</v>
      </c>
      <c r="D183" s="5" t="s">
        <v>209</v>
      </c>
      <c r="E183" s="5" t="s">
        <v>406</v>
      </c>
      <c r="F183" s="5" t="s">
        <v>207</v>
      </c>
      <c r="G183" s="11">
        <v>3082.46</v>
      </c>
      <c r="H183" s="3"/>
      <c r="I183" t="str">
        <f t="shared" si="6"/>
        <v xml:space="preserve"> </v>
      </c>
      <c r="J183" s="11" t="str">
        <f t="shared" si="7"/>
        <v xml:space="preserve"> </v>
      </c>
    </row>
    <row r="184" spans="1:10" outlineLevel="1" x14ac:dyDescent="0.2">
      <c r="A184" s="2"/>
      <c r="B184" s="5" t="s">
        <v>39</v>
      </c>
      <c r="C184" s="5" t="s">
        <v>16</v>
      </c>
      <c r="D184" s="5" t="s">
        <v>206</v>
      </c>
      <c r="E184" s="5" t="s">
        <v>671</v>
      </c>
      <c r="F184" s="5" t="s">
        <v>204</v>
      </c>
      <c r="G184" s="11">
        <v>3400</v>
      </c>
      <c r="H184" s="3"/>
      <c r="I184" t="str">
        <f t="shared" si="6"/>
        <v xml:space="preserve"> </v>
      </c>
      <c r="J184" s="11" t="str">
        <f t="shared" si="7"/>
        <v xml:space="preserve"> </v>
      </c>
    </row>
    <row r="185" spans="1:10" outlineLevel="1" x14ac:dyDescent="0.2">
      <c r="A185" s="2"/>
      <c r="B185" s="5" t="s">
        <v>39</v>
      </c>
      <c r="C185" s="5" t="s">
        <v>16</v>
      </c>
      <c r="D185" s="5" t="s">
        <v>203</v>
      </c>
      <c r="E185" s="5" t="s">
        <v>404</v>
      </c>
      <c r="F185" s="5" t="s">
        <v>201</v>
      </c>
      <c r="G185" s="11">
        <v>4875</v>
      </c>
      <c r="H185" s="3"/>
      <c r="I185" t="str">
        <f t="shared" si="6"/>
        <v xml:space="preserve"> </v>
      </c>
      <c r="J185" s="11" t="str">
        <f t="shared" si="7"/>
        <v xml:space="preserve"> </v>
      </c>
    </row>
    <row r="186" spans="1:10" x14ac:dyDescent="0.2">
      <c r="A186" s="27" t="s">
        <v>17</v>
      </c>
      <c r="B186" s="27"/>
      <c r="C186" s="2" t="s">
        <v>17</v>
      </c>
      <c r="D186" s="2" t="s">
        <v>0</v>
      </c>
      <c r="E186" s="2" t="s">
        <v>0</v>
      </c>
      <c r="F186" s="2" t="s">
        <v>0</v>
      </c>
      <c r="G186" s="10">
        <v>17639.490000000002</v>
      </c>
      <c r="H186" s="1"/>
      <c r="I186" t="str">
        <f t="shared" si="6"/>
        <v>10053</v>
      </c>
      <c r="J186" s="11">
        <f t="shared" si="7"/>
        <v>17639.490000000002</v>
      </c>
    </row>
    <row r="187" spans="1:10" outlineLevel="1" x14ac:dyDescent="0.2">
      <c r="A187" s="2"/>
      <c r="B187" s="5" t="s">
        <v>39</v>
      </c>
      <c r="C187" s="5" t="s">
        <v>17</v>
      </c>
      <c r="D187" s="5" t="s">
        <v>195</v>
      </c>
      <c r="E187" s="5" t="s">
        <v>403</v>
      </c>
      <c r="F187" s="5" t="s">
        <v>193</v>
      </c>
      <c r="G187" s="11">
        <v>288</v>
      </c>
      <c r="H187" s="3"/>
      <c r="I187" t="str">
        <f t="shared" si="6"/>
        <v xml:space="preserve"> </v>
      </c>
      <c r="J187" s="11" t="str">
        <f t="shared" si="7"/>
        <v xml:space="preserve"> </v>
      </c>
    </row>
    <row r="188" spans="1:10" outlineLevel="1" x14ac:dyDescent="0.2">
      <c r="A188" s="2"/>
      <c r="B188" s="5" t="s">
        <v>39</v>
      </c>
      <c r="C188" s="5" t="s">
        <v>17</v>
      </c>
      <c r="D188" s="5" t="s">
        <v>224</v>
      </c>
      <c r="E188" s="5" t="s">
        <v>670</v>
      </c>
      <c r="F188" s="5" t="s">
        <v>222</v>
      </c>
      <c r="G188" s="11">
        <v>35.85</v>
      </c>
      <c r="H188" s="3"/>
      <c r="I188" t="str">
        <f t="shared" si="6"/>
        <v xml:space="preserve"> </v>
      </c>
      <c r="J188" s="11" t="str">
        <f t="shared" si="7"/>
        <v xml:space="preserve"> </v>
      </c>
    </row>
    <row r="189" spans="1:10" outlineLevel="1" x14ac:dyDescent="0.2">
      <c r="A189" s="2"/>
      <c r="B189" s="5" t="s">
        <v>39</v>
      </c>
      <c r="C189" s="5" t="s">
        <v>17</v>
      </c>
      <c r="D189" s="5" t="s">
        <v>221</v>
      </c>
      <c r="E189" s="5" t="s">
        <v>402</v>
      </c>
      <c r="F189" s="5" t="s">
        <v>219</v>
      </c>
      <c r="G189" s="11">
        <v>4391.2</v>
      </c>
      <c r="H189" s="3"/>
      <c r="I189" t="str">
        <f t="shared" si="6"/>
        <v xml:space="preserve"> </v>
      </c>
      <c r="J189" s="11" t="str">
        <f t="shared" si="7"/>
        <v xml:space="preserve"> </v>
      </c>
    </row>
    <row r="190" spans="1:10" outlineLevel="1" x14ac:dyDescent="0.2">
      <c r="A190" s="2"/>
      <c r="B190" s="5" t="s">
        <v>39</v>
      </c>
      <c r="C190" s="5" t="s">
        <v>17</v>
      </c>
      <c r="D190" s="5" t="s">
        <v>238</v>
      </c>
      <c r="E190" s="5" t="s">
        <v>401</v>
      </c>
      <c r="F190" s="5" t="s">
        <v>236</v>
      </c>
      <c r="G190" s="11">
        <v>592.91</v>
      </c>
      <c r="H190" s="3"/>
      <c r="I190" t="str">
        <f t="shared" si="6"/>
        <v xml:space="preserve"> </v>
      </c>
      <c r="J190" s="11" t="str">
        <f t="shared" si="7"/>
        <v xml:space="preserve"> </v>
      </c>
    </row>
    <row r="191" spans="1:10" outlineLevel="1" x14ac:dyDescent="0.2">
      <c r="A191" s="2"/>
      <c r="B191" s="5" t="s">
        <v>39</v>
      </c>
      <c r="C191" s="5" t="s">
        <v>17</v>
      </c>
      <c r="D191" s="5" t="s">
        <v>624</v>
      </c>
      <c r="E191" s="5" t="s">
        <v>669</v>
      </c>
      <c r="F191" s="5" t="s">
        <v>622</v>
      </c>
      <c r="G191" s="11">
        <v>87.03</v>
      </c>
      <c r="H191" s="3"/>
      <c r="I191" t="str">
        <f t="shared" si="6"/>
        <v xml:space="preserve"> </v>
      </c>
      <c r="J191" s="11" t="str">
        <f t="shared" si="7"/>
        <v xml:space="preserve"> </v>
      </c>
    </row>
    <row r="192" spans="1:10" outlineLevel="1" x14ac:dyDescent="0.2">
      <c r="A192" s="2"/>
      <c r="B192" s="5" t="s">
        <v>39</v>
      </c>
      <c r="C192" s="5" t="s">
        <v>17</v>
      </c>
      <c r="D192" s="5" t="s">
        <v>215</v>
      </c>
      <c r="E192" s="5" t="s">
        <v>399</v>
      </c>
      <c r="F192" s="5" t="s">
        <v>213</v>
      </c>
      <c r="G192" s="11">
        <v>6436.44</v>
      </c>
      <c r="H192" s="3"/>
      <c r="I192" t="str">
        <f t="shared" si="6"/>
        <v xml:space="preserve"> </v>
      </c>
      <c r="J192" s="11" t="str">
        <f t="shared" si="7"/>
        <v xml:space="preserve"> </v>
      </c>
    </row>
    <row r="193" spans="1:10" outlineLevel="1" x14ac:dyDescent="0.2">
      <c r="A193" s="2"/>
      <c r="B193" s="5" t="s">
        <v>39</v>
      </c>
      <c r="C193" s="5" t="s">
        <v>17</v>
      </c>
      <c r="D193" s="5" t="s">
        <v>212</v>
      </c>
      <c r="E193" s="5" t="s">
        <v>398</v>
      </c>
      <c r="F193" s="5" t="s">
        <v>210</v>
      </c>
      <c r="G193" s="11">
        <v>38.5</v>
      </c>
      <c r="H193" s="3"/>
      <c r="I193" t="str">
        <f t="shared" si="6"/>
        <v xml:space="preserve"> </v>
      </c>
      <c r="J193" s="11" t="str">
        <f t="shared" si="7"/>
        <v xml:space="preserve"> </v>
      </c>
    </row>
    <row r="194" spans="1:10" outlineLevel="1" x14ac:dyDescent="0.2">
      <c r="A194" s="2"/>
      <c r="B194" s="5" t="s">
        <v>39</v>
      </c>
      <c r="C194" s="5" t="s">
        <v>17</v>
      </c>
      <c r="D194" s="5" t="s">
        <v>608</v>
      </c>
      <c r="E194" s="5" t="s">
        <v>668</v>
      </c>
      <c r="F194" s="5" t="s">
        <v>606</v>
      </c>
      <c r="G194" s="11">
        <v>470.46</v>
      </c>
      <c r="H194" s="3"/>
      <c r="I194" t="str">
        <f t="shared" si="6"/>
        <v xml:space="preserve"> </v>
      </c>
      <c r="J194" s="11" t="str">
        <f t="shared" si="7"/>
        <v xml:space="preserve"> </v>
      </c>
    </row>
    <row r="195" spans="1:10" outlineLevel="1" x14ac:dyDescent="0.2">
      <c r="A195" s="2"/>
      <c r="B195" s="5" t="s">
        <v>39</v>
      </c>
      <c r="C195" s="5" t="s">
        <v>17</v>
      </c>
      <c r="D195" s="5" t="s">
        <v>209</v>
      </c>
      <c r="E195" s="5" t="s">
        <v>397</v>
      </c>
      <c r="F195" s="5" t="s">
        <v>207</v>
      </c>
      <c r="G195" s="11">
        <v>3082.45</v>
      </c>
      <c r="H195" s="3"/>
      <c r="I195" t="str">
        <f t="shared" si="6"/>
        <v xml:space="preserve"> </v>
      </c>
      <c r="J195" s="11" t="str">
        <f t="shared" si="7"/>
        <v xml:space="preserve"> </v>
      </c>
    </row>
    <row r="196" spans="1:10" outlineLevel="1" x14ac:dyDescent="0.2">
      <c r="A196" s="2"/>
      <c r="B196" s="5" t="s">
        <v>39</v>
      </c>
      <c r="C196" s="5" t="s">
        <v>17</v>
      </c>
      <c r="D196" s="5" t="s">
        <v>206</v>
      </c>
      <c r="E196" s="5" t="s">
        <v>667</v>
      </c>
      <c r="F196" s="5" t="s">
        <v>204</v>
      </c>
      <c r="G196" s="11">
        <v>1300</v>
      </c>
      <c r="H196" s="3"/>
      <c r="I196" t="str">
        <f t="shared" si="6"/>
        <v xml:space="preserve"> </v>
      </c>
      <c r="J196" s="11" t="str">
        <f t="shared" si="7"/>
        <v xml:space="preserve"> </v>
      </c>
    </row>
    <row r="197" spans="1:10" outlineLevel="1" x14ac:dyDescent="0.2">
      <c r="A197" s="2"/>
      <c r="B197" s="5" t="s">
        <v>39</v>
      </c>
      <c r="C197" s="5" t="s">
        <v>17</v>
      </c>
      <c r="D197" s="5" t="s">
        <v>203</v>
      </c>
      <c r="E197" s="5" t="s">
        <v>395</v>
      </c>
      <c r="F197" s="5" t="s">
        <v>201</v>
      </c>
      <c r="G197" s="11">
        <v>916.65</v>
      </c>
      <c r="H197" s="3"/>
      <c r="I197" t="str">
        <f t="shared" si="6"/>
        <v xml:space="preserve"> </v>
      </c>
      <c r="J197" s="11" t="str">
        <f t="shared" si="7"/>
        <v xml:space="preserve"> </v>
      </c>
    </row>
    <row r="198" spans="1:10" x14ac:dyDescent="0.2">
      <c r="A198" s="27" t="s">
        <v>18</v>
      </c>
      <c r="B198" s="27"/>
      <c r="C198" s="2" t="s">
        <v>18</v>
      </c>
      <c r="D198" s="2" t="s">
        <v>0</v>
      </c>
      <c r="E198" s="2" t="s">
        <v>0</v>
      </c>
      <c r="F198" s="2" t="s">
        <v>0</v>
      </c>
      <c r="G198" s="10">
        <v>40210.14</v>
      </c>
      <c r="H198" s="1"/>
      <c r="I198" t="str">
        <f t="shared" si="6"/>
        <v>10058</v>
      </c>
      <c r="J198" s="11">
        <f t="shared" si="7"/>
        <v>40210.14</v>
      </c>
    </row>
    <row r="199" spans="1:10" outlineLevel="1" x14ac:dyDescent="0.2">
      <c r="A199" s="2"/>
      <c r="B199" s="5" t="s">
        <v>39</v>
      </c>
      <c r="C199" s="5" t="s">
        <v>18</v>
      </c>
      <c r="D199" s="5" t="s">
        <v>221</v>
      </c>
      <c r="E199" s="5" t="s">
        <v>391</v>
      </c>
      <c r="F199" s="5" t="s">
        <v>219</v>
      </c>
      <c r="G199" s="11">
        <v>7185.68</v>
      </c>
      <c r="H199" s="3"/>
      <c r="I199" t="str">
        <f t="shared" si="6"/>
        <v xml:space="preserve"> </v>
      </c>
      <c r="J199" s="11" t="str">
        <f t="shared" si="7"/>
        <v xml:space="preserve"> </v>
      </c>
    </row>
    <row r="200" spans="1:10" outlineLevel="1" x14ac:dyDescent="0.2">
      <c r="A200" s="2"/>
      <c r="B200" s="5" t="s">
        <v>39</v>
      </c>
      <c r="C200" s="5" t="s">
        <v>18</v>
      </c>
      <c r="D200" s="5" t="s">
        <v>238</v>
      </c>
      <c r="E200" s="5" t="s">
        <v>390</v>
      </c>
      <c r="F200" s="5" t="s">
        <v>236</v>
      </c>
      <c r="G200" s="11">
        <v>838.49</v>
      </c>
      <c r="H200" s="3"/>
      <c r="I200" t="str">
        <f t="shared" si="6"/>
        <v xml:space="preserve"> </v>
      </c>
      <c r="J200" s="11" t="str">
        <f t="shared" si="7"/>
        <v xml:space="preserve"> </v>
      </c>
    </row>
    <row r="201" spans="1:10" outlineLevel="1" x14ac:dyDescent="0.2">
      <c r="A201" s="2"/>
      <c r="B201" s="5" t="s">
        <v>39</v>
      </c>
      <c r="C201" s="5" t="s">
        <v>18</v>
      </c>
      <c r="D201" s="5" t="s">
        <v>624</v>
      </c>
      <c r="E201" s="5" t="s">
        <v>666</v>
      </c>
      <c r="F201" s="5" t="s">
        <v>622</v>
      </c>
      <c r="G201" s="11">
        <v>87.03</v>
      </c>
      <c r="H201" s="3"/>
      <c r="I201" t="str">
        <f t="shared" si="6"/>
        <v xml:space="preserve"> </v>
      </c>
      <c r="J201" s="11" t="str">
        <f t="shared" si="7"/>
        <v xml:space="preserve"> </v>
      </c>
    </row>
    <row r="202" spans="1:10" outlineLevel="1" x14ac:dyDescent="0.2">
      <c r="A202" s="2"/>
      <c r="B202" s="5" t="s">
        <v>39</v>
      </c>
      <c r="C202" s="5" t="s">
        <v>18</v>
      </c>
      <c r="D202" s="5" t="s">
        <v>215</v>
      </c>
      <c r="E202" s="5" t="s">
        <v>388</v>
      </c>
      <c r="F202" s="5" t="s">
        <v>213</v>
      </c>
      <c r="G202" s="11">
        <v>9461.89</v>
      </c>
      <c r="H202" s="3"/>
      <c r="I202" t="str">
        <f t="shared" ref="I202:I265" si="8">IF(D202=$J$6,A202," ")</f>
        <v xml:space="preserve"> </v>
      </c>
      <c r="J202" s="11" t="str">
        <f t="shared" ref="J202:J265" si="9">IF(D202=$J$6,G202," ")</f>
        <v xml:space="preserve"> </v>
      </c>
    </row>
    <row r="203" spans="1:10" outlineLevel="1" x14ac:dyDescent="0.2">
      <c r="A203" s="2"/>
      <c r="B203" s="5" t="s">
        <v>39</v>
      </c>
      <c r="C203" s="5" t="s">
        <v>18</v>
      </c>
      <c r="D203" s="5" t="s">
        <v>212</v>
      </c>
      <c r="E203" s="5" t="s">
        <v>387</v>
      </c>
      <c r="F203" s="5" t="s">
        <v>210</v>
      </c>
      <c r="G203" s="11">
        <v>77</v>
      </c>
      <c r="H203" s="3"/>
      <c r="I203" t="str">
        <f t="shared" si="8"/>
        <v xml:space="preserve"> </v>
      </c>
      <c r="J203" s="11" t="str">
        <f t="shared" si="9"/>
        <v xml:space="preserve"> </v>
      </c>
    </row>
    <row r="204" spans="1:10" outlineLevel="1" x14ac:dyDescent="0.2">
      <c r="A204" s="2"/>
      <c r="B204" s="5" t="s">
        <v>39</v>
      </c>
      <c r="C204" s="5" t="s">
        <v>18</v>
      </c>
      <c r="D204" s="5" t="s">
        <v>608</v>
      </c>
      <c r="E204" s="5" t="s">
        <v>665</v>
      </c>
      <c r="F204" s="5" t="s">
        <v>606</v>
      </c>
      <c r="G204" s="11">
        <v>470.46</v>
      </c>
      <c r="H204" s="3"/>
      <c r="I204" t="str">
        <f t="shared" si="8"/>
        <v xml:space="preserve"> </v>
      </c>
      <c r="J204" s="11" t="str">
        <f t="shared" si="9"/>
        <v xml:space="preserve"> </v>
      </c>
    </row>
    <row r="205" spans="1:10" outlineLevel="1" x14ac:dyDescent="0.2">
      <c r="A205" s="2"/>
      <c r="B205" s="5" t="s">
        <v>39</v>
      </c>
      <c r="C205" s="5" t="s">
        <v>18</v>
      </c>
      <c r="D205" s="5" t="s">
        <v>209</v>
      </c>
      <c r="E205" s="5" t="s">
        <v>386</v>
      </c>
      <c r="F205" s="5" t="s">
        <v>207</v>
      </c>
      <c r="G205" s="11">
        <v>3082.45</v>
      </c>
      <c r="H205" s="3"/>
      <c r="I205" t="str">
        <f t="shared" si="8"/>
        <v xml:space="preserve"> </v>
      </c>
      <c r="J205" s="11" t="str">
        <f t="shared" si="9"/>
        <v xml:space="preserve"> </v>
      </c>
    </row>
    <row r="206" spans="1:10" outlineLevel="1" x14ac:dyDescent="0.2">
      <c r="A206" s="2"/>
      <c r="B206" s="5" t="s">
        <v>39</v>
      </c>
      <c r="C206" s="5" t="s">
        <v>18</v>
      </c>
      <c r="D206" s="5" t="s">
        <v>206</v>
      </c>
      <c r="E206" s="5" t="s">
        <v>664</v>
      </c>
      <c r="F206" s="5" t="s">
        <v>204</v>
      </c>
      <c r="G206" s="11">
        <v>3400</v>
      </c>
      <c r="H206" s="3"/>
      <c r="I206" t="str">
        <f t="shared" si="8"/>
        <v xml:space="preserve"> </v>
      </c>
      <c r="J206" s="11" t="str">
        <f t="shared" si="9"/>
        <v xml:space="preserve"> </v>
      </c>
    </row>
    <row r="207" spans="1:10" outlineLevel="1" x14ac:dyDescent="0.2">
      <c r="A207" s="2"/>
      <c r="B207" s="5" t="s">
        <v>39</v>
      </c>
      <c r="C207" s="5" t="s">
        <v>18</v>
      </c>
      <c r="D207" s="5" t="s">
        <v>203</v>
      </c>
      <c r="E207" s="5" t="s">
        <v>384</v>
      </c>
      <c r="F207" s="5" t="s">
        <v>201</v>
      </c>
      <c r="G207" s="11">
        <v>15607.14</v>
      </c>
      <c r="H207" s="3"/>
      <c r="I207" t="str">
        <f t="shared" si="8"/>
        <v xml:space="preserve"> </v>
      </c>
      <c r="J207" s="11" t="str">
        <f t="shared" si="9"/>
        <v xml:space="preserve"> </v>
      </c>
    </row>
    <row r="208" spans="1:10" x14ac:dyDescent="0.2">
      <c r="A208" s="27" t="s">
        <v>19</v>
      </c>
      <c r="B208" s="27"/>
      <c r="C208" s="2" t="s">
        <v>19</v>
      </c>
      <c r="D208" s="2" t="s">
        <v>0</v>
      </c>
      <c r="E208" s="2" t="s">
        <v>0</v>
      </c>
      <c r="F208" s="2" t="s">
        <v>0</v>
      </c>
      <c r="G208" s="10">
        <v>16225.33</v>
      </c>
      <c r="H208" s="1"/>
      <c r="I208" t="str">
        <f t="shared" si="8"/>
        <v>10059</v>
      </c>
      <c r="J208" s="11">
        <f t="shared" si="9"/>
        <v>16225.33</v>
      </c>
    </row>
    <row r="209" spans="1:10" outlineLevel="1" x14ac:dyDescent="0.2">
      <c r="A209" s="2"/>
      <c r="B209" s="5" t="s">
        <v>39</v>
      </c>
      <c r="C209" s="5" t="s">
        <v>19</v>
      </c>
      <c r="D209" s="5" t="s">
        <v>195</v>
      </c>
      <c r="E209" s="5" t="s">
        <v>382</v>
      </c>
      <c r="F209" s="5" t="s">
        <v>193</v>
      </c>
      <c r="G209" s="11">
        <v>572</v>
      </c>
      <c r="H209" s="3"/>
      <c r="I209" t="str">
        <f t="shared" si="8"/>
        <v xml:space="preserve"> </v>
      </c>
      <c r="J209" s="11" t="str">
        <f t="shared" si="9"/>
        <v xml:space="preserve"> </v>
      </c>
    </row>
    <row r="210" spans="1:10" outlineLevel="1" x14ac:dyDescent="0.2">
      <c r="A210" s="2"/>
      <c r="B210" s="5" t="s">
        <v>39</v>
      </c>
      <c r="C210" s="5" t="s">
        <v>19</v>
      </c>
      <c r="D210" s="5" t="s">
        <v>224</v>
      </c>
      <c r="E210" s="5" t="s">
        <v>663</v>
      </c>
      <c r="F210" s="5" t="s">
        <v>222</v>
      </c>
      <c r="G210" s="11">
        <v>35.85</v>
      </c>
      <c r="H210" s="3"/>
      <c r="I210" t="str">
        <f t="shared" si="8"/>
        <v xml:space="preserve"> </v>
      </c>
      <c r="J210" s="11" t="str">
        <f t="shared" si="9"/>
        <v xml:space="preserve"> </v>
      </c>
    </row>
    <row r="211" spans="1:10" outlineLevel="1" x14ac:dyDescent="0.2">
      <c r="A211" s="2"/>
      <c r="B211" s="5" t="s">
        <v>39</v>
      </c>
      <c r="C211" s="5" t="s">
        <v>19</v>
      </c>
      <c r="D211" s="5" t="s">
        <v>221</v>
      </c>
      <c r="E211" s="5" t="s">
        <v>381</v>
      </c>
      <c r="F211" s="5" t="s">
        <v>219</v>
      </c>
      <c r="G211" s="11">
        <v>2844.3</v>
      </c>
      <c r="H211" s="3"/>
      <c r="I211" t="str">
        <f t="shared" si="8"/>
        <v xml:space="preserve"> </v>
      </c>
      <c r="J211" s="11" t="str">
        <f t="shared" si="9"/>
        <v xml:space="preserve"> </v>
      </c>
    </row>
    <row r="212" spans="1:10" outlineLevel="1" x14ac:dyDescent="0.2">
      <c r="A212" s="2"/>
      <c r="B212" s="5" t="s">
        <v>39</v>
      </c>
      <c r="C212" s="5" t="s">
        <v>19</v>
      </c>
      <c r="D212" s="5" t="s">
        <v>238</v>
      </c>
      <c r="E212" s="5" t="s">
        <v>380</v>
      </c>
      <c r="F212" s="5" t="s">
        <v>236</v>
      </c>
      <c r="G212" s="11">
        <v>429.73</v>
      </c>
      <c r="H212" s="3"/>
      <c r="I212" t="str">
        <f t="shared" si="8"/>
        <v xml:space="preserve"> </v>
      </c>
      <c r="J212" s="11" t="str">
        <f t="shared" si="9"/>
        <v xml:space="preserve"> </v>
      </c>
    </row>
    <row r="213" spans="1:10" outlineLevel="1" x14ac:dyDescent="0.2">
      <c r="A213" s="2"/>
      <c r="B213" s="5" t="s">
        <v>39</v>
      </c>
      <c r="C213" s="5" t="s">
        <v>19</v>
      </c>
      <c r="D213" s="5" t="s">
        <v>624</v>
      </c>
      <c r="E213" s="5" t="s">
        <v>662</v>
      </c>
      <c r="F213" s="5" t="s">
        <v>622</v>
      </c>
      <c r="G213" s="11">
        <v>87.03</v>
      </c>
      <c r="H213" s="3"/>
      <c r="I213" t="str">
        <f t="shared" si="8"/>
        <v xml:space="preserve"> </v>
      </c>
      <c r="J213" s="11" t="str">
        <f t="shared" si="9"/>
        <v xml:space="preserve"> </v>
      </c>
    </row>
    <row r="214" spans="1:10" outlineLevel="1" x14ac:dyDescent="0.2">
      <c r="A214" s="2"/>
      <c r="B214" s="5" t="s">
        <v>39</v>
      </c>
      <c r="C214" s="5" t="s">
        <v>19</v>
      </c>
      <c r="D214" s="5" t="s">
        <v>215</v>
      </c>
      <c r="E214" s="5" t="s">
        <v>378</v>
      </c>
      <c r="F214" s="5" t="s">
        <v>213</v>
      </c>
      <c r="G214" s="11">
        <v>6436.44</v>
      </c>
      <c r="H214" s="3"/>
      <c r="I214" t="str">
        <f t="shared" si="8"/>
        <v xml:space="preserve"> </v>
      </c>
      <c r="J214" s="11" t="str">
        <f t="shared" si="9"/>
        <v xml:space="preserve"> </v>
      </c>
    </row>
    <row r="215" spans="1:10" outlineLevel="1" x14ac:dyDescent="0.2">
      <c r="A215" s="2"/>
      <c r="B215" s="5" t="s">
        <v>39</v>
      </c>
      <c r="C215" s="5" t="s">
        <v>19</v>
      </c>
      <c r="D215" s="5" t="s">
        <v>212</v>
      </c>
      <c r="E215" s="5" t="s">
        <v>377</v>
      </c>
      <c r="F215" s="5" t="s">
        <v>210</v>
      </c>
      <c r="G215" s="11">
        <v>38.5</v>
      </c>
      <c r="H215" s="3"/>
      <c r="I215" t="str">
        <f t="shared" si="8"/>
        <v xml:space="preserve"> </v>
      </c>
      <c r="J215" s="11" t="str">
        <f t="shared" si="9"/>
        <v xml:space="preserve"> </v>
      </c>
    </row>
    <row r="216" spans="1:10" outlineLevel="1" x14ac:dyDescent="0.2">
      <c r="A216" s="2"/>
      <c r="B216" s="5" t="s">
        <v>39</v>
      </c>
      <c r="C216" s="5" t="s">
        <v>19</v>
      </c>
      <c r="D216" s="5" t="s">
        <v>608</v>
      </c>
      <c r="E216" s="5" t="s">
        <v>661</v>
      </c>
      <c r="F216" s="5" t="s">
        <v>606</v>
      </c>
      <c r="G216" s="11">
        <v>470.46</v>
      </c>
      <c r="H216" s="3"/>
      <c r="I216" t="str">
        <f t="shared" si="8"/>
        <v xml:space="preserve"> </v>
      </c>
      <c r="J216" s="11" t="str">
        <f t="shared" si="9"/>
        <v xml:space="preserve"> </v>
      </c>
    </row>
    <row r="217" spans="1:10" outlineLevel="1" x14ac:dyDescent="0.2">
      <c r="A217" s="2"/>
      <c r="B217" s="5" t="s">
        <v>39</v>
      </c>
      <c r="C217" s="5" t="s">
        <v>19</v>
      </c>
      <c r="D217" s="5" t="s">
        <v>209</v>
      </c>
      <c r="E217" s="5" t="s">
        <v>376</v>
      </c>
      <c r="F217" s="5" t="s">
        <v>207</v>
      </c>
      <c r="G217" s="11">
        <v>3082.45</v>
      </c>
      <c r="H217" s="3"/>
      <c r="I217" t="str">
        <f t="shared" si="8"/>
        <v xml:space="preserve"> </v>
      </c>
      <c r="J217" s="11" t="str">
        <f t="shared" si="9"/>
        <v xml:space="preserve"> </v>
      </c>
    </row>
    <row r="218" spans="1:10" outlineLevel="1" x14ac:dyDescent="0.2">
      <c r="A218" s="2"/>
      <c r="B218" s="5" t="s">
        <v>39</v>
      </c>
      <c r="C218" s="5" t="s">
        <v>19</v>
      </c>
      <c r="D218" s="5" t="s">
        <v>206</v>
      </c>
      <c r="E218" s="5" t="s">
        <v>660</v>
      </c>
      <c r="F218" s="5" t="s">
        <v>204</v>
      </c>
      <c r="G218" s="11">
        <v>1300</v>
      </c>
      <c r="H218" s="3"/>
      <c r="I218" t="str">
        <f t="shared" si="8"/>
        <v xml:space="preserve"> </v>
      </c>
      <c r="J218" s="11" t="str">
        <f t="shared" si="9"/>
        <v xml:space="preserve"> </v>
      </c>
    </row>
    <row r="219" spans="1:10" outlineLevel="1" x14ac:dyDescent="0.2">
      <c r="A219" s="2"/>
      <c r="B219" s="5" t="s">
        <v>39</v>
      </c>
      <c r="C219" s="5" t="s">
        <v>19</v>
      </c>
      <c r="D219" s="5" t="s">
        <v>203</v>
      </c>
      <c r="E219" s="5" t="s">
        <v>374</v>
      </c>
      <c r="F219" s="5" t="s">
        <v>201</v>
      </c>
      <c r="G219" s="11">
        <v>928.57</v>
      </c>
      <c r="H219" s="3"/>
      <c r="I219" t="str">
        <f t="shared" si="8"/>
        <v xml:space="preserve"> </v>
      </c>
      <c r="J219" s="11" t="str">
        <f t="shared" si="9"/>
        <v xml:space="preserve"> </v>
      </c>
    </row>
    <row r="220" spans="1:10" x14ac:dyDescent="0.2">
      <c r="A220" s="27" t="s">
        <v>20</v>
      </c>
      <c r="B220" s="27"/>
      <c r="C220" s="2" t="s">
        <v>20</v>
      </c>
      <c r="D220" s="2" t="s">
        <v>0</v>
      </c>
      <c r="E220" s="2" t="s">
        <v>0</v>
      </c>
      <c r="F220" s="2" t="s">
        <v>0</v>
      </c>
      <c r="G220" s="10">
        <v>20725.25</v>
      </c>
      <c r="H220" s="1"/>
      <c r="I220" t="str">
        <f t="shared" si="8"/>
        <v>10063</v>
      </c>
      <c r="J220" s="11">
        <f t="shared" si="9"/>
        <v>20725.25</v>
      </c>
    </row>
    <row r="221" spans="1:10" outlineLevel="1" x14ac:dyDescent="0.2">
      <c r="A221" s="2"/>
      <c r="B221" s="5" t="s">
        <v>39</v>
      </c>
      <c r="C221" s="5" t="s">
        <v>20</v>
      </c>
      <c r="D221" s="5" t="s">
        <v>195</v>
      </c>
      <c r="E221" s="5" t="s">
        <v>373</v>
      </c>
      <c r="F221" s="5" t="s">
        <v>193</v>
      </c>
      <c r="G221" s="11">
        <v>372</v>
      </c>
      <c r="H221" s="3"/>
      <c r="I221" t="str">
        <f t="shared" si="8"/>
        <v xml:space="preserve"> </v>
      </c>
      <c r="J221" s="11" t="str">
        <f t="shared" si="9"/>
        <v xml:space="preserve"> </v>
      </c>
    </row>
    <row r="222" spans="1:10" outlineLevel="1" x14ac:dyDescent="0.2">
      <c r="A222" s="2"/>
      <c r="B222" s="5" t="s">
        <v>39</v>
      </c>
      <c r="C222" s="5" t="s">
        <v>20</v>
      </c>
      <c r="D222" s="5" t="s">
        <v>221</v>
      </c>
      <c r="E222" s="5" t="s">
        <v>372</v>
      </c>
      <c r="F222" s="5" t="s">
        <v>219</v>
      </c>
      <c r="G222" s="11">
        <v>6986</v>
      </c>
      <c r="H222" s="3"/>
      <c r="I222" t="str">
        <f t="shared" si="8"/>
        <v xml:space="preserve"> </v>
      </c>
      <c r="J222" s="11" t="str">
        <f t="shared" si="9"/>
        <v xml:space="preserve"> </v>
      </c>
    </row>
    <row r="223" spans="1:10" outlineLevel="1" x14ac:dyDescent="0.2">
      <c r="A223" s="2"/>
      <c r="B223" s="5" t="s">
        <v>39</v>
      </c>
      <c r="C223" s="5" t="s">
        <v>20</v>
      </c>
      <c r="D223" s="5" t="s">
        <v>624</v>
      </c>
      <c r="E223" s="5" t="s">
        <v>659</v>
      </c>
      <c r="F223" s="5" t="s">
        <v>622</v>
      </c>
      <c r="G223" s="11">
        <v>348.12</v>
      </c>
      <c r="H223" s="3"/>
      <c r="I223" t="str">
        <f t="shared" si="8"/>
        <v xml:space="preserve"> </v>
      </c>
      <c r="J223" s="11" t="str">
        <f t="shared" si="9"/>
        <v xml:space="preserve"> </v>
      </c>
    </row>
    <row r="224" spans="1:10" outlineLevel="1" x14ac:dyDescent="0.2">
      <c r="A224" s="2"/>
      <c r="B224" s="5" t="s">
        <v>39</v>
      </c>
      <c r="C224" s="5" t="s">
        <v>20</v>
      </c>
      <c r="D224" s="5" t="s">
        <v>229</v>
      </c>
      <c r="E224" s="5" t="s">
        <v>370</v>
      </c>
      <c r="F224" s="5" t="s">
        <v>227</v>
      </c>
      <c r="G224" s="11">
        <v>98.63</v>
      </c>
      <c r="H224" s="3"/>
      <c r="I224" t="str">
        <f t="shared" si="8"/>
        <v xml:space="preserve"> </v>
      </c>
      <c r="J224" s="11" t="str">
        <f t="shared" si="9"/>
        <v xml:space="preserve"> </v>
      </c>
    </row>
    <row r="225" spans="1:10" outlineLevel="1" x14ac:dyDescent="0.2">
      <c r="A225" s="2"/>
      <c r="B225" s="5" t="s">
        <v>39</v>
      </c>
      <c r="C225" s="5" t="s">
        <v>20</v>
      </c>
      <c r="D225" s="5" t="s">
        <v>215</v>
      </c>
      <c r="E225" s="5" t="s">
        <v>369</v>
      </c>
      <c r="F225" s="5" t="s">
        <v>213</v>
      </c>
      <c r="G225" s="11">
        <v>7279.08</v>
      </c>
      <c r="H225" s="3"/>
      <c r="I225" t="str">
        <f t="shared" si="8"/>
        <v xml:space="preserve"> </v>
      </c>
      <c r="J225" s="11" t="str">
        <f t="shared" si="9"/>
        <v xml:space="preserve"> </v>
      </c>
    </row>
    <row r="226" spans="1:10" outlineLevel="1" x14ac:dyDescent="0.2">
      <c r="A226" s="2"/>
      <c r="B226" s="5" t="s">
        <v>39</v>
      </c>
      <c r="C226" s="5" t="s">
        <v>20</v>
      </c>
      <c r="D226" s="5" t="s">
        <v>212</v>
      </c>
      <c r="E226" s="5" t="s">
        <v>368</v>
      </c>
      <c r="F226" s="5" t="s">
        <v>210</v>
      </c>
      <c r="G226" s="11">
        <v>38.5</v>
      </c>
      <c r="H226" s="3"/>
      <c r="I226" t="str">
        <f t="shared" si="8"/>
        <v xml:space="preserve"> </v>
      </c>
      <c r="J226" s="11" t="str">
        <f t="shared" si="9"/>
        <v xml:space="preserve"> </v>
      </c>
    </row>
    <row r="227" spans="1:10" outlineLevel="1" x14ac:dyDescent="0.2">
      <c r="A227" s="2"/>
      <c r="B227" s="5" t="s">
        <v>39</v>
      </c>
      <c r="C227" s="5" t="s">
        <v>20</v>
      </c>
      <c r="D227" s="5" t="s">
        <v>608</v>
      </c>
      <c r="E227" s="5" t="s">
        <v>658</v>
      </c>
      <c r="F227" s="5" t="s">
        <v>606</v>
      </c>
      <c r="G227" s="11">
        <v>470.46</v>
      </c>
      <c r="H227" s="3"/>
      <c r="I227" t="str">
        <f t="shared" si="8"/>
        <v xml:space="preserve"> </v>
      </c>
      <c r="J227" s="11" t="str">
        <f t="shared" si="9"/>
        <v xml:space="preserve"> </v>
      </c>
    </row>
    <row r="228" spans="1:10" outlineLevel="1" x14ac:dyDescent="0.2">
      <c r="A228" s="2"/>
      <c r="B228" s="5" t="s">
        <v>39</v>
      </c>
      <c r="C228" s="5" t="s">
        <v>20</v>
      </c>
      <c r="D228" s="5" t="s">
        <v>209</v>
      </c>
      <c r="E228" s="5" t="s">
        <v>367</v>
      </c>
      <c r="F228" s="5" t="s">
        <v>207</v>
      </c>
      <c r="G228" s="11">
        <v>3082.46</v>
      </c>
      <c r="H228" s="3"/>
      <c r="I228" t="str">
        <f t="shared" si="8"/>
        <v xml:space="preserve"> </v>
      </c>
      <c r="J228" s="11" t="str">
        <f t="shared" si="9"/>
        <v xml:space="preserve"> </v>
      </c>
    </row>
    <row r="229" spans="1:10" outlineLevel="1" x14ac:dyDescent="0.2">
      <c r="A229" s="2"/>
      <c r="B229" s="5" t="s">
        <v>39</v>
      </c>
      <c r="C229" s="5" t="s">
        <v>20</v>
      </c>
      <c r="D229" s="5" t="s">
        <v>206</v>
      </c>
      <c r="E229" s="5" t="s">
        <v>657</v>
      </c>
      <c r="F229" s="5" t="s">
        <v>204</v>
      </c>
      <c r="G229" s="11">
        <v>1800</v>
      </c>
      <c r="H229" s="3"/>
      <c r="I229" t="str">
        <f t="shared" si="8"/>
        <v xml:space="preserve"> </v>
      </c>
      <c r="J229" s="11" t="str">
        <f t="shared" si="9"/>
        <v xml:space="preserve"> </v>
      </c>
    </row>
    <row r="230" spans="1:10" outlineLevel="1" x14ac:dyDescent="0.2">
      <c r="A230" s="2"/>
      <c r="B230" s="5" t="s">
        <v>39</v>
      </c>
      <c r="C230" s="5" t="s">
        <v>20</v>
      </c>
      <c r="D230" s="5" t="s">
        <v>203</v>
      </c>
      <c r="E230" s="5" t="s">
        <v>365</v>
      </c>
      <c r="F230" s="5" t="s">
        <v>201</v>
      </c>
      <c r="G230" s="11">
        <v>250</v>
      </c>
      <c r="H230" s="3"/>
      <c r="I230" t="str">
        <f t="shared" si="8"/>
        <v xml:space="preserve"> </v>
      </c>
      <c r="J230" s="11" t="str">
        <f t="shared" si="9"/>
        <v xml:space="preserve"> </v>
      </c>
    </row>
    <row r="231" spans="1:10" x14ac:dyDescent="0.2">
      <c r="A231" s="27" t="s">
        <v>21</v>
      </c>
      <c r="B231" s="27"/>
      <c r="C231" s="2" t="s">
        <v>21</v>
      </c>
      <c r="D231" s="2" t="s">
        <v>0</v>
      </c>
      <c r="E231" s="2" t="s">
        <v>0</v>
      </c>
      <c r="F231" s="2" t="s">
        <v>0</v>
      </c>
      <c r="G231" s="10">
        <v>30358.720000000001</v>
      </c>
      <c r="H231" s="1"/>
      <c r="I231" t="str">
        <f t="shared" si="8"/>
        <v>10067</v>
      </c>
      <c r="J231" s="11">
        <f t="shared" si="9"/>
        <v>30358.720000000001</v>
      </c>
    </row>
    <row r="232" spans="1:10" outlineLevel="1" x14ac:dyDescent="0.2">
      <c r="A232" s="2"/>
      <c r="B232" s="5" t="s">
        <v>39</v>
      </c>
      <c r="C232" s="5" t="s">
        <v>21</v>
      </c>
      <c r="D232" s="5" t="s">
        <v>195</v>
      </c>
      <c r="E232" s="5" t="s">
        <v>363</v>
      </c>
      <c r="F232" s="5" t="s">
        <v>193</v>
      </c>
      <c r="G232" s="11">
        <v>815.5</v>
      </c>
      <c r="H232" s="3"/>
      <c r="I232" t="str">
        <f t="shared" si="8"/>
        <v xml:space="preserve"> </v>
      </c>
      <c r="J232" s="11" t="str">
        <f t="shared" si="9"/>
        <v xml:space="preserve"> </v>
      </c>
    </row>
    <row r="233" spans="1:10" outlineLevel="1" x14ac:dyDescent="0.2">
      <c r="A233" s="2"/>
      <c r="B233" s="5" t="s">
        <v>39</v>
      </c>
      <c r="C233" s="5" t="s">
        <v>21</v>
      </c>
      <c r="D233" s="5" t="s">
        <v>221</v>
      </c>
      <c r="E233" s="5" t="s">
        <v>361</v>
      </c>
      <c r="F233" s="5" t="s">
        <v>219</v>
      </c>
      <c r="G233" s="11">
        <v>10603.75</v>
      </c>
      <c r="H233" s="3"/>
      <c r="I233" t="str">
        <f t="shared" si="8"/>
        <v xml:space="preserve"> </v>
      </c>
      <c r="J233" s="11" t="str">
        <f t="shared" si="9"/>
        <v xml:space="preserve"> </v>
      </c>
    </row>
    <row r="234" spans="1:10" outlineLevel="1" x14ac:dyDescent="0.2">
      <c r="A234" s="2"/>
      <c r="B234" s="5" t="s">
        <v>39</v>
      </c>
      <c r="C234" s="5" t="s">
        <v>21</v>
      </c>
      <c r="D234" s="5" t="s">
        <v>238</v>
      </c>
      <c r="E234" s="5" t="s">
        <v>360</v>
      </c>
      <c r="F234" s="5" t="s">
        <v>236</v>
      </c>
      <c r="G234" s="11">
        <v>838.49</v>
      </c>
      <c r="H234" s="3"/>
      <c r="I234" t="str">
        <f t="shared" si="8"/>
        <v xml:space="preserve"> </v>
      </c>
      <c r="J234" s="11" t="str">
        <f t="shared" si="9"/>
        <v xml:space="preserve"> </v>
      </c>
    </row>
    <row r="235" spans="1:10" outlineLevel="1" x14ac:dyDescent="0.2">
      <c r="A235" s="2"/>
      <c r="B235" s="5" t="s">
        <v>39</v>
      </c>
      <c r="C235" s="5" t="s">
        <v>21</v>
      </c>
      <c r="D235" s="5" t="s">
        <v>624</v>
      </c>
      <c r="E235" s="5" t="s">
        <v>656</v>
      </c>
      <c r="F235" s="5" t="s">
        <v>622</v>
      </c>
      <c r="G235" s="11">
        <v>87.03</v>
      </c>
      <c r="H235" s="3"/>
      <c r="I235" t="str">
        <f t="shared" si="8"/>
        <v xml:space="preserve"> </v>
      </c>
      <c r="J235" s="11" t="str">
        <f t="shared" si="9"/>
        <v xml:space="preserve"> </v>
      </c>
    </row>
    <row r="236" spans="1:10" outlineLevel="1" x14ac:dyDescent="0.2">
      <c r="A236" s="2"/>
      <c r="B236" s="5" t="s">
        <v>39</v>
      </c>
      <c r="C236" s="5" t="s">
        <v>21</v>
      </c>
      <c r="D236" s="5" t="s">
        <v>215</v>
      </c>
      <c r="E236" s="5" t="s">
        <v>358</v>
      </c>
      <c r="F236" s="5" t="s">
        <v>213</v>
      </c>
      <c r="G236" s="11">
        <v>9461.89</v>
      </c>
      <c r="H236" s="3"/>
      <c r="I236" t="str">
        <f t="shared" si="8"/>
        <v xml:space="preserve"> </v>
      </c>
      <c r="J236" s="11" t="str">
        <f t="shared" si="9"/>
        <v xml:space="preserve"> </v>
      </c>
    </row>
    <row r="237" spans="1:10" outlineLevel="1" x14ac:dyDescent="0.2">
      <c r="A237" s="2"/>
      <c r="B237" s="5" t="s">
        <v>39</v>
      </c>
      <c r="C237" s="5" t="s">
        <v>21</v>
      </c>
      <c r="D237" s="5" t="s">
        <v>212</v>
      </c>
      <c r="E237" s="5" t="s">
        <v>357</v>
      </c>
      <c r="F237" s="5" t="s">
        <v>210</v>
      </c>
      <c r="G237" s="11">
        <v>77</v>
      </c>
      <c r="H237" s="3"/>
      <c r="I237" t="str">
        <f t="shared" si="8"/>
        <v xml:space="preserve"> </v>
      </c>
      <c r="J237" s="11" t="str">
        <f t="shared" si="9"/>
        <v xml:space="preserve"> </v>
      </c>
    </row>
    <row r="238" spans="1:10" outlineLevel="1" x14ac:dyDescent="0.2">
      <c r="A238" s="2"/>
      <c r="B238" s="5" t="s">
        <v>39</v>
      </c>
      <c r="C238" s="5" t="s">
        <v>21</v>
      </c>
      <c r="D238" s="5" t="s">
        <v>608</v>
      </c>
      <c r="E238" s="5" t="s">
        <v>655</v>
      </c>
      <c r="F238" s="5" t="s">
        <v>606</v>
      </c>
      <c r="G238" s="11">
        <v>470.46</v>
      </c>
      <c r="H238" s="3"/>
      <c r="I238" t="str">
        <f t="shared" si="8"/>
        <v xml:space="preserve"> </v>
      </c>
      <c r="J238" s="11" t="str">
        <f t="shared" si="9"/>
        <v xml:space="preserve"> </v>
      </c>
    </row>
    <row r="239" spans="1:10" outlineLevel="1" x14ac:dyDescent="0.2">
      <c r="A239" s="2"/>
      <c r="B239" s="5" t="s">
        <v>39</v>
      </c>
      <c r="C239" s="5" t="s">
        <v>21</v>
      </c>
      <c r="D239" s="5" t="s">
        <v>209</v>
      </c>
      <c r="E239" s="5" t="s">
        <v>356</v>
      </c>
      <c r="F239" s="5" t="s">
        <v>207</v>
      </c>
      <c r="G239" s="11">
        <v>3082.46</v>
      </c>
      <c r="H239" s="3"/>
      <c r="I239" t="str">
        <f t="shared" si="8"/>
        <v xml:space="preserve"> </v>
      </c>
      <c r="J239" s="11" t="str">
        <f t="shared" si="9"/>
        <v xml:space="preserve"> </v>
      </c>
    </row>
    <row r="240" spans="1:10" outlineLevel="1" x14ac:dyDescent="0.2">
      <c r="A240" s="2"/>
      <c r="B240" s="5" t="s">
        <v>39</v>
      </c>
      <c r="C240" s="5" t="s">
        <v>21</v>
      </c>
      <c r="D240" s="5" t="s">
        <v>280</v>
      </c>
      <c r="E240" s="5" t="s">
        <v>355</v>
      </c>
      <c r="F240" s="5" t="s">
        <v>278</v>
      </c>
      <c r="G240" s="11">
        <v>340</v>
      </c>
      <c r="H240" s="3"/>
      <c r="I240" t="str">
        <f t="shared" si="8"/>
        <v xml:space="preserve"> </v>
      </c>
      <c r="J240" s="11" t="str">
        <f t="shared" si="9"/>
        <v xml:space="preserve"> </v>
      </c>
    </row>
    <row r="241" spans="1:10" outlineLevel="1" x14ac:dyDescent="0.2">
      <c r="A241" s="2"/>
      <c r="B241" s="5" t="s">
        <v>39</v>
      </c>
      <c r="C241" s="5" t="s">
        <v>21</v>
      </c>
      <c r="D241" s="5" t="s">
        <v>206</v>
      </c>
      <c r="E241" s="5" t="s">
        <v>654</v>
      </c>
      <c r="F241" s="5" t="s">
        <v>204</v>
      </c>
      <c r="G241" s="11">
        <v>2600</v>
      </c>
      <c r="H241" s="3"/>
      <c r="I241" t="str">
        <f t="shared" si="8"/>
        <v xml:space="preserve"> </v>
      </c>
      <c r="J241" s="11" t="str">
        <f t="shared" si="9"/>
        <v xml:space="preserve"> </v>
      </c>
    </row>
    <row r="242" spans="1:10" outlineLevel="1" x14ac:dyDescent="0.2">
      <c r="A242" s="2"/>
      <c r="B242" s="5" t="s">
        <v>39</v>
      </c>
      <c r="C242" s="5" t="s">
        <v>21</v>
      </c>
      <c r="D242" s="5" t="s">
        <v>203</v>
      </c>
      <c r="E242" s="5" t="s">
        <v>353</v>
      </c>
      <c r="F242" s="5" t="s">
        <v>201</v>
      </c>
      <c r="G242" s="11">
        <v>1982.14</v>
      </c>
      <c r="H242" s="3"/>
      <c r="I242" t="str">
        <f t="shared" si="8"/>
        <v xml:space="preserve"> </v>
      </c>
      <c r="J242" s="11" t="str">
        <f t="shared" si="9"/>
        <v xml:space="preserve"> </v>
      </c>
    </row>
    <row r="243" spans="1:10" x14ac:dyDescent="0.2">
      <c r="A243" s="27" t="s">
        <v>22</v>
      </c>
      <c r="B243" s="27"/>
      <c r="C243" s="2" t="s">
        <v>22</v>
      </c>
      <c r="D243" s="2" t="s">
        <v>0</v>
      </c>
      <c r="E243" s="2" t="s">
        <v>0</v>
      </c>
      <c r="F243" s="2" t="s">
        <v>0</v>
      </c>
      <c r="G243" s="10">
        <v>27941.35</v>
      </c>
      <c r="H243" s="1"/>
      <c r="I243" t="str">
        <f t="shared" si="8"/>
        <v>10071</v>
      </c>
      <c r="J243" s="11">
        <f t="shared" si="9"/>
        <v>27941.35</v>
      </c>
    </row>
    <row r="244" spans="1:10" outlineLevel="1" x14ac:dyDescent="0.2">
      <c r="A244" s="2"/>
      <c r="B244" s="5" t="s">
        <v>39</v>
      </c>
      <c r="C244" s="5" t="s">
        <v>22</v>
      </c>
      <c r="D244" s="5" t="s">
        <v>224</v>
      </c>
      <c r="E244" s="5" t="s">
        <v>653</v>
      </c>
      <c r="F244" s="5" t="s">
        <v>222</v>
      </c>
      <c r="G244" s="11">
        <v>35.85</v>
      </c>
      <c r="H244" s="3"/>
      <c r="I244" t="str">
        <f t="shared" si="8"/>
        <v xml:space="preserve"> </v>
      </c>
      <c r="J244" s="11" t="str">
        <f t="shared" si="9"/>
        <v xml:space="preserve"> </v>
      </c>
    </row>
    <row r="245" spans="1:10" outlineLevel="1" x14ac:dyDescent="0.2">
      <c r="A245" s="2"/>
      <c r="B245" s="5" t="s">
        <v>39</v>
      </c>
      <c r="C245" s="5" t="s">
        <v>22</v>
      </c>
      <c r="D245" s="5" t="s">
        <v>221</v>
      </c>
      <c r="E245" s="5" t="s">
        <v>351</v>
      </c>
      <c r="F245" s="5" t="s">
        <v>219</v>
      </c>
      <c r="G245" s="11">
        <v>7235.5</v>
      </c>
      <c r="H245" s="3"/>
      <c r="I245" t="str">
        <f t="shared" si="8"/>
        <v xml:space="preserve"> </v>
      </c>
      <c r="J245" s="11" t="str">
        <f t="shared" si="9"/>
        <v xml:space="preserve"> </v>
      </c>
    </row>
    <row r="246" spans="1:10" outlineLevel="1" x14ac:dyDescent="0.2">
      <c r="A246" s="2"/>
      <c r="B246" s="5" t="s">
        <v>39</v>
      </c>
      <c r="C246" s="5" t="s">
        <v>22</v>
      </c>
      <c r="D246" s="5" t="s">
        <v>215</v>
      </c>
      <c r="E246" s="5" t="s">
        <v>349</v>
      </c>
      <c r="F246" s="5" t="s">
        <v>213</v>
      </c>
      <c r="G246" s="11">
        <v>9412.11</v>
      </c>
      <c r="H246" s="3"/>
      <c r="I246" t="str">
        <f t="shared" si="8"/>
        <v xml:space="preserve"> </v>
      </c>
      <c r="J246" s="11" t="str">
        <f t="shared" si="9"/>
        <v xml:space="preserve"> </v>
      </c>
    </row>
    <row r="247" spans="1:10" outlineLevel="1" x14ac:dyDescent="0.2">
      <c r="A247" s="2"/>
      <c r="B247" s="5" t="s">
        <v>39</v>
      </c>
      <c r="C247" s="5" t="s">
        <v>22</v>
      </c>
      <c r="D247" s="5" t="s">
        <v>212</v>
      </c>
      <c r="E247" s="5" t="s">
        <v>348</v>
      </c>
      <c r="F247" s="5" t="s">
        <v>210</v>
      </c>
      <c r="G247" s="11">
        <v>77</v>
      </c>
      <c r="H247" s="3"/>
      <c r="I247" t="str">
        <f t="shared" si="8"/>
        <v xml:space="preserve"> </v>
      </c>
      <c r="J247" s="11" t="str">
        <f t="shared" si="9"/>
        <v xml:space="preserve"> </v>
      </c>
    </row>
    <row r="248" spans="1:10" outlineLevel="1" x14ac:dyDescent="0.2">
      <c r="A248" s="2"/>
      <c r="B248" s="5" t="s">
        <v>39</v>
      </c>
      <c r="C248" s="5" t="s">
        <v>22</v>
      </c>
      <c r="D248" s="5" t="s">
        <v>608</v>
      </c>
      <c r="E248" s="5" t="s">
        <v>652</v>
      </c>
      <c r="F248" s="5" t="s">
        <v>606</v>
      </c>
      <c r="G248" s="11">
        <v>470.46</v>
      </c>
      <c r="H248" s="3"/>
      <c r="I248" t="str">
        <f t="shared" si="8"/>
        <v xml:space="preserve"> </v>
      </c>
      <c r="J248" s="11" t="str">
        <f t="shared" si="9"/>
        <v xml:space="preserve"> </v>
      </c>
    </row>
    <row r="249" spans="1:10" outlineLevel="1" x14ac:dyDescent="0.2">
      <c r="A249" s="2"/>
      <c r="B249" s="5" t="s">
        <v>39</v>
      </c>
      <c r="C249" s="5" t="s">
        <v>22</v>
      </c>
      <c r="D249" s="5" t="s">
        <v>209</v>
      </c>
      <c r="E249" s="5" t="s">
        <v>347</v>
      </c>
      <c r="F249" s="5" t="s">
        <v>207</v>
      </c>
      <c r="G249" s="11">
        <v>3082.45</v>
      </c>
      <c r="H249" s="3"/>
      <c r="I249" t="str">
        <f t="shared" si="8"/>
        <v xml:space="preserve"> </v>
      </c>
      <c r="J249" s="11" t="str">
        <f t="shared" si="9"/>
        <v xml:space="preserve"> </v>
      </c>
    </row>
    <row r="250" spans="1:10" outlineLevel="1" x14ac:dyDescent="0.2">
      <c r="A250" s="2"/>
      <c r="B250" s="5" t="s">
        <v>39</v>
      </c>
      <c r="C250" s="5" t="s">
        <v>22</v>
      </c>
      <c r="D250" s="5" t="s">
        <v>206</v>
      </c>
      <c r="E250" s="5" t="s">
        <v>651</v>
      </c>
      <c r="F250" s="5" t="s">
        <v>204</v>
      </c>
      <c r="G250" s="11">
        <v>2100</v>
      </c>
      <c r="H250" s="3"/>
      <c r="I250" t="str">
        <f t="shared" si="8"/>
        <v xml:space="preserve"> </v>
      </c>
      <c r="J250" s="11" t="str">
        <f t="shared" si="9"/>
        <v xml:space="preserve"> </v>
      </c>
    </row>
    <row r="251" spans="1:10" outlineLevel="1" x14ac:dyDescent="0.2">
      <c r="A251" s="2"/>
      <c r="B251" s="5" t="s">
        <v>39</v>
      </c>
      <c r="C251" s="5" t="s">
        <v>22</v>
      </c>
      <c r="D251" s="5" t="s">
        <v>203</v>
      </c>
      <c r="E251" s="5" t="s">
        <v>345</v>
      </c>
      <c r="F251" s="5" t="s">
        <v>201</v>
      </c>
      <c r="G251" s="11">
        <v>2017.86</v>
      </c>
      <c r="H251" s="3"/>
      <c r="I251" t="str">
        <f t="shared" si="8"/>
        <v xml:space="preserve"> </v>
      </c>
      <c r="J251" s="11" t="str">
        <f t="shared" si="9"/>
        <v xml:space="preserve"> </v>
      </c>
    </row>
    <row r="252" spans="1:10" outlineLevel="1" x14ac:dyDescent="0.2">
      <c r="A252" s="2"/>
      <c r="B252" s="5" t="s">
        <v>39</v>
      </c>
      <c r="C252" s="5" t="s">
        <v>22</v>
      </c>
      <c r="D252" s="5" t="s">
        <v>604</v>
      </c>
      <c r="E252" s="5" t="s">
        <v>650</v>
      </c>
      <c r="F252" s="5" t="s">
        <v>602</v>
      </c>
      <c r="G252" s="11">
        <v>3510.12</v>
      </c>
      <c r="H252" s="3"/>
      <c r="I252" t="str">
        <f t="shared" si="8"/>
        <v xml:space="preserve"> </v>
      </c>
      <c r="J252" s="11" t="str">
        <f t="shared" si="9"/>
        <v xml:space="preserve"> </v>
      </c>
    </row>
    <row r="253" spans="1:10" x14ac:dyDescent="0.2">
      <c r="A253" s="27" t="s">
        <v>23</v>
      </c>
      <c r="B253" s="27"/>
      <c r="C253" s="2" t="s">
        <v>23</v>
      </c>
      <c r="D253" s="2" t="s">
        <v>0</v>
      </c>
      <c r="E253" s="2" t="s">
        <v>0</v>
      </c>
      <c r="F253" s="2" t="s">
        <v>0</v>
      </c>
      <c r="G253" s="10">
        <v>54218.37</v>
      </c>
      <c r="H253" s="1"/>
      <c r="I253" t="str">
        <f t="shared" si="8"/>
        <v>10075</v>
      </c>
      <c r="J253" s="11">
        <f t="shared" si="9"/>
        <v>54218.37</v>
      </c>
    </row>
    <row r="254" spans="1:10" outlineLevel="1" x14ac:dyDescent="0.2">
      <c r="A254" s="2"/>
      <c r="B254" s="5" t="s">
        <v>39</v>
      </c>
      <c r="C254" s="5" t="s">
        <v>23</v>
      </c>
      <c r="D254" s="5" t="s">
        <v>195</v>
      </c>
      <c r="E254" s="5" t="s">
        <v>343</v>
      </c>
      <c r="F254" s="5" t="s">
        <v>193</v>
      </c>
      <c r="G254" s="11">
        <v>519.5</v>
      </c>
      <c r="H254" s="3"/>
      <c r="I254" t="str">
        <f t="shared" si="8"/>
        <v xml:space="preserve"> </v>
      </c>
      <c r="J254" s="11" t="str">
        <f t="shared" si="9"/>
        <v xml:space="preserve"> </v>
      </c>
    </row>
    <row r="255" spans="1:10" outlineLevel="1" x14ac:dyDescent="0.2">
      <c r="A255" s="2"/>
      <c r="B255" s="5" t="s">
        <v>39</v>
      </c>
      <c r="C255" s="5" t="s">
        <v>23</v>
      </c>
      <c r="D255" s="5" t="s">
        <v>341</v>
      </c>
      <c r="E255" s="5" t="s">
        <v>649</v>
      </c>
      <c r="F255" s="5" t="s">
        <v>339</v>
      </c>
      <c r="G255" s="11">
        <v>8871.44</v>
      </c>
      <c r="H255" s="3"/>
      <c r="I255" t="str">
        <f t="shared" si="8"/>
        <v xml:space="preserve"> </v>
      </c>
      <c r="J255" s="11" t="str">
        <f t="shared" si="9"/>
        <v xml:space="preserve"> </v>
      </c>
    </row>
    <row r="256" spans="1:10" outlineLevel="1" x14ac:dyDescent="0.2">
      <c r="A256" s="2"/>
      <c r="B256" s="5" t="s">
        <v>39</v>
      </c>
      <c r="C256" s="5" t="s">
        <v>23</v>
      </c>
      <c r="D256" s="5" t="s">
        <v>221</v>
      </c>
      <c r="E256" s="5" t="s">
        <v>338</v>
      </c>
      <c r="F256" s="5" t="s">
        <v>219</v>
      </c>
      <c r="G256" s="11">
        <v>17714.5</v>
      </c>
      <c r="H256" s="3"/>
      <c r="I256" t="str">
        <f t="shared" si="8"/>
        <v xml:space="preserve"> </v>
      </c>
      <c r="J256" s="11" t="str">
        <f t="shared" si="9"/>
        <v xml:space="preserve"> </v>
      </c>
    </row>
    <row r="257" spans="1:10" outlineLevel="1" x14ac:dyDescent="0.2">
      <c r="A257" s="2"/>
      <c r="B257" s="5" t="s">
        <v>39</v>
      </c>
      <c r="C257" s="5" t="s">
        <v>23</v>
      </c>
      <c r="D257" s="5" t="s">
        <v>238</v>
      </c>
      <c r="E257" s="5" t="s">
        <v>337</v>
      </c>
      <c r="F257" s="5" t="s">
        <v>236</v>
      </c>
      <c r="G257" s="11">
        <v>3784.44</v>
      </c>
      <c r="H257" s="3"/>
      <c r="I257" t="str">
        <f t="shared" si="8"/>
        <v xml:space="preserve"> </v>
      </c>
      <c r="J257" s="11" t="str">
        <f t="shared" si="9"/>
        <v xml:space="preserve"> </v>
      </c>
    </row>
    <row r="258" spans="1:10" outlineLevel="1" x14ac:dyDescent="0.2">
      <c r="A258" s="2"/>
      <c r="B258" s="5" t="s">
        <v>39</v>
      </c>
      <c r="C258" s="5" t="s">
        <v>23</v>
      </c>
      <c r="D258" s="5" t="s">
        <v>624</v>
      </c>
      <c r="E258" s="5" t="s">
        <v>648</v>
      </c>
      <c r="F258" s="5" t="s">
        <v>622</v>
      </c>
      <c r="G258" s="11">
        <v>174.06</v>
      </c>
      <c r="H258" s="3"/>
      <c r="I258" t="str">
        <f t="shared" si="8"/>
        <v xml:space="preserve"> </v>
      </c>
      <c r="J258" s="11" t="str">
        <f t="shared" si="9"/>
        <v xml:space="preserve"> </v>
      </c>
    </row>
    <row r="259" spans="1:10" outlineLevel="1" x14ac:dyDescent="0.2">
      <c r="A259" s="2"/>
      <c r="B259" s="5" t="s">
        <v>39</v>
      </c>
      <c r="C259" s="5" t="s">
        <v>23</v>
      </c>
      <c r="D259" s="5" t="s">
        <v>215</v>
      </c>
      <c r="E259" s="5" t="s">
        <v>334</v>
      </c>
      <c r="F259" s="5" t="s">
        <v>213</v>
      </c>
      <c r="G259" s="11">
        <v>12562</v>
      </c>
      <c r="H259" s="3"/>
      <c r="I259" t="str">
        <f t="shared" si="8"/>
        <v xml:space="preserve"> </v>
      </c>
      <c r="J259" s="11" t="str">
        <f t="shared" si="9"/>
        <v xml:space="preserve"> </v>
      </c>
    </row>
    <row r="260" spans="1:10" outlineLevel="1" x14ac:dyDescent="0.2">
      <c r="A260" s="2"/>
      <c r="B260" s="5" t="s">
        <v>39</v>
      </c>
      <c r="C260" s="5" t="s">
        <v>23</v>
      </c>
      <c r="D260" s="5" t="s">
        <v>212</v>
      </c>
      <c r="E260" s="5" t="s">
        <v>333</v>
      </c>
      <c r="F260" s="5" t="s">
        <v>210</v>
      </c>
      <c r="G260" s="11">
        <v>115.5</v>
      </c>
      <c r="H260" s="3"/>
      <c r="I260" t="str">
        <f t="shared" si="8"/>
        <v xml:space="preserve"> </v>
      </c>
      <c r="J260" s="11" t="str">
        <f t="shared" si="9"/>
        <v xml:space="preserve"> </v>
      </c>
    </row>
    <row r="261" spans="1:10" outlineLevel="1" x14ac:dyDescent="0.2">
      <c r="A261" s="2"/>
      <c r="B261" s="5" t="s">
        <v>39</v>
      </c>
      <c r="C261" s="5" t="s">
        <v>23</v>
      </c>
      <c r="D261" s="5" t="s">
        <v>608</v>
      </c>
      <c r="E261" s="5" t="s">
        <v>647</v>
      </c>
      <c r="F261" s="5" t="s">
        <v>606</v>
      </c>
      <c r="G261" s="11">
        <v>940.91</v>
      </c>
      <c r="H261" s="3"/>
      <c r="I261" t="str">
        <f t="shared" si="8"/>
        <v xml:space="preserve"> </v>
      </c>
      <c r="J261" s="11" t="str">
        <f t="shared" si="9"/>
        <v xml:space="preserve"> </v>
      </c>
    </row>
    <row r="262" spans="1:10" outlineLevel="1" x14ac:dyDescent="0.2">
      <c r="A262" s="2"/>
      <c r="B262" s="5" t="s">
        <v>39</v>
      </c>
      <c r="C262" s="5" t="s">
        <v>23</v>
      </c>
      <c r="D262" s="5" t="s">
        <v>209</v>
      </c>
      <c r="E262" s="5" t="s">
        <v>332</v>
      </c>
      <c r="F262" s="5" t="s">
        <v>207</v>
      </c>
      <c r="G262" s="11">
        <v>3082.45</v>
      </c>
      <c r="H262" s="3"/>
      <c r="I262" t="str">
        <f t="shared" si="8"/>
        <v xml:space="preserve"> </v>
      </c>
      <c r="J262" s="11" t="str">
        <f t="shared" si="9"/>
        <v xml:space="preserve"> </v>
      </c>
    </row>
    <row r="263" spans="1:10" outlineLevel="1" x14ac:dyDescent="0.2">
      <c r="A263" s="2"/>
      <c r="B263" s="5" t="s">
        <v>39</v>
      </c>
      <c r="C263" s="5" t="s">
        <v>23</v>
      </c>
      <c r="D263" s="5" t="s">
        <v>206</v>
      </c>
      <c r="E263" s="5" t="s">
        <v>646</v>
      </c>
      <c r="F263" s="5" t="s">
        <v>204</v>
      </c>
      <c r="G263" s="11">
        <v>4400</v>
      </c>
      <c r="H263" s="3"/>
      <c r="I263" t="str">
        <f t="shared" si="8"/>
        <v xml:space="preserve"> </v>
      </c>
      <c r="J263" s="11" t="str">
        <f t="shared" si="9"/>
        <v xml:space="preserve"> </v>
      </c>
    </row>
    <row r="264" spans="1:10" outlineLevel="1" x14ac:dyDescent="0.2">
      <c r="A264" s="2"/>
      <c r="B264" s="5" t="s">
        <v>39</v>
      </c>
      <c r="C264" s="5" t="s">
        <v>23</v>
      </c>
      <c r="D264" s="5" t="s">
        <v>203</v>
      </c>
      <c r="E264" s="5" t="s">
        <v>330</v>
      </c>
      <c r="F264" s="5" t="s">
        <v>201</v>
      </c>
      <c r="G264" s="11">
        <v>2053.5700000000002</v>
      </c>
      <c r="H264" s="3"/>
      <c r="I264" t="str">
        <f t="shared" si="8"/>
        <v xml:space="preserve"> </v>
      </c>
      <c r="J264" s="11" t="str">
        <f t="shared" si="9"/>
        <v xml:space="preserve"> </v>
      </c>
    </row>
    <row r="265" spans="1:10" x14ac:dyDescent="0.2">
      <c r="A265" s="27" t="s">
        <v>24</v>
      </c>
      <c r="B265" s="27"/>
      <c r="C265" s="2" t="s">
        <v>24</v>
      </c>
      <c r="D265" s="2" t="s">
        <v>0</v>
      </c>
      <c r="E265" s="2" t="s">
        <v>0</v>
      </c>
      <c r="F265" s="2" t="s">
        <v>0</v>
      </c>
      <c r="G265" s="10">
        <v>257366.75</v>
      </c>
      <c r="H265" s="1"/>
      <c r="I265" t="str">
        <f t="shared" si="8"/>
        <v>10076</v>
      </c>
      <c r="J265" s="11">
        <f t="shared" si="9"/>
        <v>257366.75</v>
      </c>
    </row>
    <row r="266" spans="1:10" outlineLevel="1" x14ac:dyDescent="0.2">
      <c r="A266" s="2"/>
      <c r="B266" s="5" t="s">
        <v>39</v>
      </c>
      <c r="C266" s="5" t="s">
        <v>24</v>
      </c>
      <c r="D266" s="5" t="s">
        <v>267</v>
      </c>
      <c r="E266" s="5" t="s">
        <v>329</v>
      </c>
      <c r="F266" s="5" t="s">
        <v>265</v>
      </c>
      <c r="G266" s="11">
        <v>408</v>
      </c>
      <c r="H266" s="3"/>
      <c r="I266" t="str">
        <f t="shared" ref="I266:I329" si="10">IF(D266=$J$6,A266," ")</f>
        <v xml:space="preserve"> </v>
      </c>
      <c r="J266" s="11" t="str">
        <f t="shared" ref="J266:J329" si="11">IF(D266=$J$6,G266," ")</f>
        <v xml:space="preserve"> </v>
      </c>
    </row>
    <row r="267" spans="1:10" outlineLevel="1" x14ac:dyDescent="0.2">
      <c r="A267" s="2"/>
      <c r="B267" s="5" t="s">
        <v>39</v>
      </c>
      <c r="C267" s="5" t="s">
        <v>24</v>
      </c>
      <c r="D267" s="5" t="s">
        <v>195</v>
      </c>
      <c r="E267" s="5" t="s">
        <v>328</v>
      </c>
      <c r="F267" s="5" t="s">
        <v>193</v>
      </c>
      <c r="G267" s="11">
        <v>1038</v>
      </c>
      <c r="H267" s="3"/>
      <c r="I267" t="str">
        <f t="shared" si="10"/>
        <v xml:space="preserve"> </v>
      </c>
      <c r="J267" s="11" t="str">
        <f t="shared" si="11"/>
        <v xml:space="preserve"> </v>
      </c>
    </row>
    <row r="268" spans="1:10" outlineLevel="1" x14ac:dyDescent="0.2">
      <c r="A268" s="2"/>
      <c r="B268" s="5" t="s">
        <v>39</v>
      </c>
      <c r="C268" s="5" t="s">
        <v>24</v>
      </c>
      <c r="D268" s="5" t="s">
        <v>224</v>
      </c>
      <c r="E268" s="5" t="s">
        <v>327</v>
      </c>
      <c r="F268" s="5" t="s">
        <v>222</v>
      </c>
      <c r="G268" s="11">
        <v>71.7</v>
      </c>
      <c r="H268" s="3"/>
      <c r="I268" t="str">
        <f t="shared" si="10"/>
        <v xml:space="preserve"> </v>
      </c>
      <c r="J268" s="11" t="str">
        <f t="shared" si="11"/>
        <v xml:space="preserve"> </v>
      </c>
    </row>
    <row r="269" spans="1:10" outlineLevel="1" x14ac:dyDescent="0.2">
      <c r="A269" s="2"/>
      <c r="B269" s="5" t="s">
        <v>39</v>
      </c>
      <c r="C269" s="5" t="s">
        <v>24</v>
      </c>
      <c r="D269" s="5" t="s">
        <v>221</v>
      </c>
      <c r="E269" s="5" t="s">
        <v>326</v>
      </c>
      <c r="F269" s="5" t="s">
        <v>219</v>
      </c>
      <c r="G269" s="11">
        <v>54272</v>
      </c>
      <c r="H269" s="3"/>
      <c r="I269" t="str">
        <f t="shared" si="10"/>
        <v xml:space="preserve"> </v>
      </c>
      <c r="J269" s="11" t="str">
        <f t="shared" si="11"/>
        <v xml:space="preserve"> </v>
      </c>
    </row>
    <row r="270" spans="1:10" outlineLevel="1" x14ac:dyDescent="0.2">
      <c r="A270" s="2"/>
      <c r="B270" s="5" t="s">
        <v>39</v>
      </c>
      <c r="C270" s="5" t="s">
        <v>24</v>
      </c>
      <c r="D270" s="5" t="s">
        <v>238</v>
      </c>
      <c r="E270" s="5" t="s">
        <v>325</v>
      </c>
      <c r="F270" s="5" t="s">
        <v>236</v>
      </c>
      <c r="G270" s="11">
        <v>5748.54</v>
      </c>
      <c r="H270" s="3"/>
      <c r="I270" t="str">
        <f t="shared" si="10"/>
        <v xml:space="preserve"> </v>
      </c>
      <c r="J270" s="11" t="str">
        <f t="shared" si="11"/>
        <v xml:space="preserve"> </v>
      </c>
    </row>
    <row r="271" spans="1:10" outlineLevel="1" x14ac:dyDescent="0.2">
      <c r="A271" s="2"/>
      <c r="B271" s="5" t="s">
        <v>39</v>
      </c>
      <c r="C271" s="5" t="s">
        <v>24</v>
      </c>
      <c r="D271" s="5" t="s">
        <v>624</v>
      </c>
      <c r="E271" s="5" t="s">
        <v>645</v>
      </c>
      <c r="F271" s="5" t="s">
        <v>622</v>
      </c>
      <c r="G271" s="11">
        <v>348.12</v>
      </c>
      <c r="H271" s="3"/>
      <c r="I271" t="str">
        <f t="shared" si="10"/>
        <v xml:space="preserve"> </v>
      </c>
      <c r="J271" s="11" t="str">
        <f t="shared" si="11"/>
        <v xml:space="preserve"> </v>
      </c>
    </row>
    <row r="272" spans="1:10" outlineLevel="1" x14ac:dyDescent="0.2">
      <c r="A272" s="2"/>
      <c r="B272" s="5" t="s">
        <v>39</v>
      </c>
      <c r="C272" s="5" t="s">
        <v>24</v>
      </c>
      <c r="D272" s="5" t="s">
        <v>215</v>
      </c>
      <c r="E272" s="5" t="s">
        <v>321</v>
      </c>
      <c r="F272" s="5" t="s">
        <v>213</v>
      </c>
      <c r="G272" s="11">
        <v>15662.11</v>
      </c>
      <c r="H272" s="3"/>
      <c r="I272" t="str">
        <f t="shared" si="10"/>
        <v xml:space="preserve"> </v>
      </c>
      <c r="J272" s="11" t="str">
        <f t="shared" si="11"/>
        <v xml:space="preserve"> </v>
      </c>
    </row>
    <row r="273" spans="1:10" outlineLevel="1" x14ac:dyDescent="0.2">
      <c r="A273" s="2"/>
      <c r="B273" s="5" t="s">
        <v>39</v>
      </c>
      <c r="C273" s="5" t="s">
        <v>24</v>
      </c>
      <c r="D273" s="5" t="s">
        <v>212</v>
      </c>
      <c r="E273" s="5" t="s">
        <v>320</v>
      </c>
      <c r="F273" s="5" t="s">
        <v>210</v>
      </c>
      <c r="G273" s="11">
        <v>154</v>
      </c>
      <c r="H273" s="3"/>
      <c r="I273" t="str">
        <f t="shared" si="10"/>
        <v xml:space="preserve"> </v>
      </c>
      <c r="J273" s="11" t="str">
        <f t="shared" si="11"/>
        <v xml:space="preserve"> </v>
      </c>
    </row>
    <row r="274" spans="1:10" outlineLevel="1" x14ac:dyDescent="0.2">
      <c r="A274" s="2"/>
      <c r="B274" s="5" t="s">
        <v>39</v>
      </c>
      <c r="C274" s="5" t="s">
        <v>24</v>
      </c>
      <c r="D274" s="5" t="s">
        <v>608</v>
      </c>
      <c r="E274" s="5" t="s">
        <v>644</v>
      </c>
      <c r="F274" s="5" t="s">
        <v>606</v>
      </c>
      <c r="G274" s="11">
        <v>1881.83</v>
      </c>
      <c r="H274" s="3"/>
      <c r="I274" t="str">
        <f t="shared" si="10"/>
        <v xml:space="preserve"> </v>
      </c>
      <c r="J274" s="11" t="str">
        <f t="shared" si="11"/>
        <v xml:space="preserve"> </v>
      </c>
    </row>
    <row r="275" spans="1:10" outlineLevel="1" x14ac:dyDescent="0.2">
      <c r="A275" s="2"/>
      <c r="B275" s="5" t="s">
        <v>39</v>
      </c>
      <c r="C275" s="5" t="s">
        <v>24</v>
      </c>
      <c r="D275" s="5" t="s">
        <v>209</v>
      </c>
      <c r="E275" s="5" t="s">
        <v>319</v>
      </c>
      <c r="F275" s="5" t="s">
        <v>207</v>
      </c>
      <c r="G275" s="11">
        <v>3082.45</v>
      </c>
      <c r="H275" s="3"/>
      <c r="I275" t="str">
        <f t="shared" si="10"/>
        <v xml:space="preserve"> </v>
      </c>
      <c r="J275" s="11" t="str">
        <f t="shared" si="11"/>
        <v xml:space="preserve"> </v>
      </c>
    </row>
    <row r="276" spans="1:10" outlineLevel="1" x14ac:dyDescent="0.2">
      <c r="A276" s="2"/>
      <c r="B276" s="5" t="s">
        <v>39</v>
      </c>
      <c r="C276" s="5" t="s">
        <v>24</v>
      </c>
      <c r="D276" s="5" t="s">
        <v>206</v>
      </c>
      <c r="E276" s="5" t="s">
        <v>643</v>
      </c>
      <c r="F276" s="5" t="s">
        <v>204</v>
      </c>
      <c r="G276" s="11">
        <v>22800</v>
      </c>
      <c r="H276" s="3"/>
      <c r="I276" t="str">
        <f t="shared" si="10"/>
        <v xml:space="preserve"> </v>
      </c>
      <c r="J276" s="11" t="str">
        <f t="shared" si="11"/>
        <v xml:space="preserve"> </v>
      </c>
    </row>
    <row r="277" spans="1:10" outlineLevel="1" x14ac:dyDescent="0.2">
      <c r="A277" s="2"/>
      <c r="B277" s="5" t="s">
        <v>39</v>
      </c>
      <c r="C277" s="5" t="s">
        <v>24</v>
      </c>
      <c r="D277" s="5" t="s">
        <v>203</v>
      </c>
      <c r="E277" s="5" t="s">
        <v>317</v>
      </c>
      <c r="F277" s="5" t="s">
        <v>201</v>
      </c>
      <c r="G277" s="11">
        <v>151900</v>
      </c>
      <c r="H277" s="3"/>
      <c r="I277" t="str">
        <f t="shared" si="10"/>
        <v xml:space="preserve"> </v>
      </c>
      <c r="J277" s="11" t="str">
        <f t="shared" si="11"/>
        <v xml:space="preserve"> </v>
      </c>
    </row>
    <row r="278" spans="1:10" x14ac:dyDescent="0.2">
      <c r="A278" s="27" t="s">
        <v>25</v>
      </c>
      <c r="B278" s="27"/>
      <c r="C278" s="2" t="s">
        <v>25</v>
      </c>
      <c r="D278" s="2" t="s">
        <v>0</v>
      </c>
      <c r="E278" s="2" t="s">
        <v>0</v>
      </c>
      <c r="F278" s="2" t="s">
        <v>0</v>
      </c>
      <c r="G278" s="10">
        <v>215578.54</v>
      </c>
      <c r="H278" s="1"/>
      <c r="I278" t="str">
        <f t="shared" si="10"/>
        <v>10078</v>
      </c>
      <c r="J278" s="11">
        <f t="shared" si="11"/>
        <v>215578.54</v>
      </c>
    </row>
    <row r="279" spans="1:10" outlineLevel="1" x14ac:dyDescent="0.2">
      <c r="A279" s="2"/>
      <c r="B279" s="5" t="s">
        <v>39</v>
      </c>
      <c r="C279" s="5" t="s">
        <v>25</v>
      </c>
      <c r="D279" s="5" t="s">
        <v>267</v>
      </c>
      <c r="E279" s="5" t="s">
        <v>316</v>
      </c>
      <c r="F279" s="5" t="s">
        <v>265</v>
      </c>
      <c r="G279" s="11">
        <v>1500</v>
      </c>
      <c r="H279" s="3"/>
      <c r="I279" t="str">
        <f t="shared" si="10"/>
        <v xml:space="preserve"> </v>
      </c>
      <c r="J279" s="11" t="str">
        <f t="shared" si="11"/>
        <v xml:space="preserve"> </v>
      </c>
    </row>
    <row r="280" spans="1:10" outlineLevel="1" x14ac:dyDescent="0.2">
      <c r="A280" s="2"/>
      <c r="B280" s="5" t="s">
        <v>39</v>
      </c>
      <c r="C280" s="5" t="s">
        <v>25</v>
      </c>
      <c r="D280" s="5" t="s">
        <v>195</v>
      </c>
      <c r="E280" s="5" t="s">
        <v>315</v>
      </c>
      <c r="F280" s="5" t="s">
        <v>193</v>
      </c>
      <c r="G280" s="11">
        <v>3825.44</v>
      </c>
      <c r="H280" s="3"/>
      <c r="I280" t="str">
        <f t="shared" si="10"/>
        <v xml:space="preserve"> </v>
      </c>
      <c r="J280" s="11" t="str">
        <f t="shared" si="11"/>
        <v xml:space="preserve"> </v>
      </c>
    </row>
    <row r="281" spans="1:10" outlineLevel="1" x14ac:dyDescent="0.2">
      <c r="A281" s="2"/>
      <c r="B281" s="5" t="s">
        <v>39</v>
      </c>
      <c r="C281" s="5" t="s">
        <v>25</v>
      </c>
      <c r="D281" s="5" t="s">
        <v>314</v>
      </c>
      <c r="E281" s="5" t="s">
        <v>313</v>
      </c>
      <c r="F281" s="5" t="s">
        <v>312</v>
      </c>
      <c r="G281" s="11">
        <v>3070.72</v>
      </c>
      <c r="H281" s="3"/>
      <c r="I281" t="str">
        <f t="shared" si="10"/>
        <v xml:space="preserve"> </v>
      </c>
      <c r="J281" s="11" t="str">
        <f t="shared" si="11"/>
        <v xml:space="preserve"> </v>
      </c>
    </row>
    <row r="282" spans="1:10" outlineLevel="1" x14ac:dyDescent="0.2">
      <c r="A282" s="2"/>
      <c r="B282" s="5" t="s">
        <v>39</v>
      </c>
      <c r="C282" s="5" t="s">
        <v>25</v>
      </c>
      <c r="D282" s="5" t="s">
        <v>311</v>
      </c>
      <c r="E282" s="5" t="s">
        <v>310</v>
      </c>
      <c r="F282" s="5" t="s">
        <v>309</v>
      </c>
      <c r="G282" s="11">
        <v>1375.35</v>
      </c>
      <c r="H282" s="3"/>
      <c r="I282" t="str">
        <f t="shared" si="10"/>
        <v xml:space="preserve"> </v>
      </c>
      <c r="J282" s="11" t="str">
        <f t="shared" si="11"/>
        <v xml:space="preserve"> </v>
      </c>
    </row>
    <row r="283" spans="1:10" outlineLevel="1" x14ac:dyDescent="0.2">
      <c r="A283" s="2"/>
      <c r="B283" s="5" t="s">
        <v>39</v>
      </c>
      <c r="C283" s="5" t="s">
        <v>25</v>
      </c>
      <c r="D283" s="5" t="s">
        <v>224</v>
      </c>
      <c r="E283" s="5" t="s">
        <v>305</v>
      </c>
      <c r="F283" s="5" t="s">
        <v>222</v>
      </c>
      <c r="G283" s="11">
        <v>2111.71</v>
      </c>
      <c r="H283" s="3"/>
      <c r="I283" t="str">
        <f t="shared" si="10"/>
        <v xml:space="preserve"> </v>
      </c>
      <c r="J283" s="11" t="str">
        <f t="shared" si="11"/>
        <v xml:space="preserve"> </v>
      </c>
    </row>
    <row r="284" spans="1:10" outlineLevel="1" x14ac:dyDescent="0.2">
      <c r="A284" s="2"/>
      <c r="B284" s="5" t="s">
        <v>39</v>
      </c>
      <c r="C284" s="5" t="s">
        <v>25</v>
      </c>
      <c r="D284" s="5" t="s">
        <v>221</v>
      </c>
      <c r="E284" s="5" t="s">
        <v>301</v>
      </c>
      <c r="F284" s="5" t="s">
        <v>219</v>
      </c>
      <c r="G284" s="11">
        <v>72704</v>
      </c>
      <c r="H284" s="3"/>
      <c r="I284" t="str">
        <f t="shared" si="10"/>
        <v xml:space="preserve"> </v>
      </c>
      <c r="J284" s="11" t="str">
        <f t="shared" si="11"/>
        <v xml:space="preserve"> </v>
      </c>
    </row>
    <row r="285" spans="1:10" outlineLevel="1" x14ac:dyDescent="0.2">
      <c r="A285" s="2"/>
      <c r="B285" s="5" t="s">
        <v>39</v>
      </c>
      <c r="C285" s="5" t="s">
        <v>25</v>
      </c>
      <c r="D285" s="5" t="s">
        <v>300</v>
      </c>
      <c r="E285" s="5" t="s">
        <v>299</v>
      </c>
      <c r="F285" s="5" t="s">
        <v>298</v>
      </c>
      <c r="G285" s="11">
        <v>14147.04</v>
      </c>
      <c r="H285" s="3"/>
      <c r="I285" t="str">
        <f t="shared" si="10"/>
        <v xml:space="preserve"> </v>
      </c>
      <c r="J285" s="11" t="str">
        <f t="shared" si="11"/>
        <v xml:space="preserve"> </v>
      </c>
    </row>
    <row r="286" spans="1:10" outlineLevel="1" x14ac:dyDescent="0.2">
      <c r="A286" s="2"/>
      <c r="B286" s="5" t="s">
        <v>39</v>
      </c>
      <c r="C286" s="5" t="s">
        <v>25</v>
      </c>
      <c r="D286" s="5" t="s">
        <v>297</v>
      </c>
      <c r="E286" s="5" t="s">
        <v>296</v>
      </c>
      <c r="F286" s="5" t="s">
        <v>295</v>
      </c>
      <c r="G286" s="11">
        <v>3452.52</v>
      </c>
      <c r="H286" s="3"/>
      <c r="I286" t="str">
        <f t="shared" si="10"/>
        <v xml:space="preserve"> </v>
      </c>
      <c r="J286" s="11" t="str">
        <f t="shared" si="11"/>
        <v xml:space="preserve"> </v>
      </c>
    </row>
    <row r="287" spans="1:10" outlineLevel="1" x14ac:dyDescent="0.2">
      <c r="A287" s="2"/>
      <c r="B287" s="5" t="s">
        <v>39</v>
      </c>
      <c r="C287" s="5" t="s">
        <v>25</v>
      </c>
      <c r="D287" s="5" t="s">
        <v>249</v>
      </c>
      <c r="E287" s="5" t="s">
        <v>294</v>
      </c>
      <c r="F287" s="5" t="s">
        <v>247</v>
      </c>
      <c r="G287" s="11">
        <v>0</v>
      </c>
      <c r="H287" s="3"/>
      <c r="I287" t="str">
        <f t="shared" si="10"/>
        <v xml:space="preserve"> </v>
      </c>
      <c r="J287" s="11" t="str">
        <f t="shared" si="11"/>
        <v xml:space="preserve"> </v>
      </c>
    </row>
    <row r="288" spans="1:10" outlineLevel="1" x14ac:dyDescent="0.2">
      <c r="A288" s="2"/>
      <c r="B288" s="5" t="s">
        <v>39</v>
      </c>
      <c r="C288" s="5" t="s">
        <v>25</v>
      </c>
      <c r="D288" s="5" t="s">
        <v>642</v>
      </c>
      <c r="E288" s="5" t="s">
        <v>641</v>
      </c>
      <c r="F288" s="5" t="s">
        <v>640</v>
      </c>
      <c r="G288" s="11">
        <v>17</v>
      </c>
      <c r="H288" s="3"/>
      <c r="I288" t="str">
        <f t="shared" si="10"/>
        <v xml:space="preserve"> </v>
      </c>
      <c r="J288" s="11" t="str">
        <f t="shared" si="11"/>
        <v xml:space="preserve"> </v>
      </c>
    </row>
    <row r="289" spans="1:10" outlineLevel="1" x14ac:dyDescent="0.2">
      <c r="A289" s="2"/>
      <c r="B289" s="5" t="s">
        <v>39</v>
      </c>
      <c r="C289" s="5" t="s">
        <v>25</v>
      </c>
      <c r="D289" s="5" t="s">
        <v>624</v>
      </c>
      <c r="E289" s="5" t="s">
        <v>639</v>
      </c>
      <c r="F289" s="5" t="s">
        <v>622</v>
      </c>
      <c r="G289" s="11">
        <v>783.27</v>
      </c>
      <c r="H289" s="3"/>
      <c r="I289" t="str">
        <f t="shared" si="10"/>
        <v xml:space="preserve"> </v>
      </c>
      <c r="J289" s="11" t="str">
        <f t="shared" si="11"/>
        <v xml:space="preserve"> </v>
      </c>
    </row>
    <row r="290" spans="1:10" outlineLevel="1" x14ac:dyDescent="0.2">
      <c r="A290" s="2"/>
      <c r="B290" s="5" t="s">
        <v>39</v>
      </c>
      <c r="C290" s="5" t="s">
        <v>25</v>
      </c>
      <c r="D290" s="5" t="s">
        <v>229</v>
      </c>
      <c r="E290" s="5" t="s">
        <v>292</v>
      </c>
      <c r="F290" s="5" t="s">
        <v>227</v>
      </c>
      <c r="G290" s="11">
        <v>41.48</v>
      </c>
      <c r="H290" s="3"/>
      <c r="I290" t="str">
        <f t="shared" si="10"/>
        <v xml:space="preserve"> </v>
      </c>
      <c r="J290" s="11" t="str">
        <f t="shared" si="11"/>
        <v xml:space="preserve"> </v>
      </c>
    </row>
    <row r="291" spans="1:10" outlineLevel="1" x14ac:dyDescent="0.2">
      <c r="A291" s="2"/>
      <c r="B291" s="5" t="s">
        <v>39</v>
      </c>
      <c r="C291" s="5" t="s">
        <v>25</v>
      </c>
      <c r="D291" s="5" t="s">
        <v>215</v>
      </c>
      <c r="E291" s="5" t="s">
        <v>291</v>
      </c>
      <c r="F291" s="5" t="s">
        <v>213</v>
      </c>
      <c r="G291" s="11">
        <v>13084.37</v>
      </c>
      <c r="H291" s="3"/>
      <c r="I291" t="str">
        <f t="shared" si="10"/>
        <v xml:space="preserve"> </v>
      </c>
      <c r="J291" s="11" t="str">
        <f t="shared" si="11"/>
        <v xml:space="preserve"> </v>
      </c>
    </row>
    <row r="292" spans="1:10" outlineLevel="1" x14ac:dyDescent="0.2">
      <c r="A292" s="2"/>
      <c r="B292" s="5" t="s">
        <v>39</v>
      </c>
      <c r="C292" s="5" t="s">
        <v>25</v>
      </c>
      <c r="D292" s="5" t="s">
        <v>212</v>
      </c>
      <c r="E292" s="5" t="s">
        <v>287</v>
      </c>
      <c r="F292" s="5" t="s">
        <v>210</v>
      </c>
      <c r="G292" s="11">
        <v>919.5</v>
      </c>
      <c r="H292" s="3"/>
      <c r="I292" t="str">
        <f t="shared" si="10"/>
        <v xml:space="preserve"> </v>
      </c>
      <c r="J292" s="11" t="str">
        <f t="shared" si="11"/>
        <v xml:space="preserve"> </v>
      </c>
    </row>
    <row r="293" spans="1:10" outlineLevel="1" x14ac:dyDescent="0.2">
      <c r="A293" s="2"/>
      <c r="B293" s="5" t="s">
        <v>39</v>
      </c>
      <c r="C293" s="5" t="s">
        <v>25</v>
      </c>
      <c r="D293" s="5" t="s">
        <v>608</v>
      </c>
      <c r="E293" s="5" t="s">
        <v>638</v>
      </c>
      <c r="F293" s="5" t="s">
        <v>606</v>
      </c>
      <c r="G293" s="11">
        <v>4234.1499999999996</v>
      </c>
      <c r="H293" s="3"/>
      <c r="I293" t="str">
        <f t="shared" si="10"/>
        <v xml:space="preserve"> </v>
      </c>
      <c r="J293" s="11" t="str">
        <f t="shared" si="11"/>
        <v xml:space="preserve"> </v>
      </c>
    </row>
    <row r="294" spans="1:10" outlineLevel="1" x14ac:dyDescent="0.2">
      <c r="A294" s="2"/>
      <c r="B294" s="5" t="s">
        <v>39</v>
      </c>
      <c r="C294" s="5" t="s">
        <v>25</v>
      </c>
      <c r="D294" s="5" t="s">
        <v>286</v>
      </c>
      <c r="E294" s="5" t="s">
        <v>285</v>
      </c>
      <c r="F294" s="5" t="s">
        <v>284</v>
      </c>
      <c r="G294" s="11">
        <v>116.45</v>
      </c>
      <c r="H294" s="3"/>
      <c r="I294" t="str">
        <f t="shared" si="10"/>
        <v xml:space="preserve"> </v>
      </c>
      <c r="J294" s="11" t="str">
        <f t="shared" si="11"/>
        <v xml:space="preserve"> </v>
      </c>
    </row>
    <row r="295" spans="1:10" outlineLevel="1" x14ac:dyDescent="0.2">
      <c r="A295" s="2"/>
      <c r="B295" s="5" t="s">
        <v>39</v>
      </c>
      <c r="C295" s="5" t="s">
        <v>25</v>
      </c>
      <c r="D295" s="5" t="s">
        <v>209</v>
      </c>
      <c r="E295" s="5" t="s">
        <v>637</v>
      </c>
      <c r="F295" s="5" t="s">
        <v>207</v>
      </c>
      <c r="G295" s="11">
        <v>3082.45</v>
      </c>
      <c r="H295" s="3"/>
      <c r="I295" t="str">
        <f t="shared" si="10"/>
        <v xml:space="preserve"> </v>
      </c>
      <c r="J295" s="11" t="str">
        <f t="shared" si="11"/>
        <v xml:space="preserve"> </v>
      </c>
    </row>
    <row r="296" spans="1:10" outlineLevel="1" x14ac:dyDescent="0.2">
      <c r="A296" s="2"/>
      <c r="B296" s="5" t="s">
        <v>39</v>
      </c>
      <c r="C296" s="5" t="s">
        <v>25</v>
      </c>
      <c r="D296" s="5" t="s">
        <v>280</v>
      </c>
      <c r="E296" s="5" t="s">
        <v>279</v>
      </c>
      <c r="F296" s="5" t="s">
        <v>278</v>
      </c>
      <c r="G296" s="11">
        <v>2272</v>
      </c>
      <c r="H296" s="3"/>
      <c r="I296" t="str">
        <f t="shared" si="10"/>
        <v xml:space="preserve"> </v>
      </c>
      <c r="J296" s="11" t="str">
        <f t="shared" si="11"/>
        <v xml:space="preserve"> </v>
      </c>
    </row>
    <row r="297" spans="1:10" outlineLevel="1" x14ac:dyDescent="0.2">
      <c r="A297" s="2"/>
      <c r="B297" s="5" t="s">
        <v>39</v>
      </c>
      <c r="C297" s="5" t="s">
        <v>25</v>
      </c>
      <c r="D297" s="5" t="s">
        <v>206</v>
      </c>
      <c r="E297" s="5" t="s">
        <v>277</v>
      </c>
      <c r="F297" s="5" t="s">
        <v>204</v>
      </c>
      <c r="G297" s="11">
        <v>21300</v>
      </c>
      <c r="H297" s="3"/>
      <c r="I297" t="str">
        <f t="shared" si="10"/>
        <v xml:space="preserve"> </v>
      </c>
      <c r="J297" s="11" t="str">
        <f t="shared" si="11"/>
        <v xml:space="preserve"> </v>
      </c>
    </row>
    <row r="298" spans="1:10" outlineLevel="1" x14ac:dyDescent="0.2">
      <c r="A298" s="2"/>
      <c r="B298" s="5" t="s">
        <v>39</v>
      </c>
      <c r="C298" s="5" t="s">
        <v>25</v>
      </c>
      <c r="D298" s="5" t="s">
        <v>203</v>
      </c>
      <c r="E298" s="5" t="s">
        <v>276</v>
      </c>
      <c r="F298" s="5" t="s">
        <v>201</v>
      </c>
      <c r="G298" s="11">
        <v>67541.09</v>
      </c>
      <c r="H298" s="3"/>
      <c r="I298" t="str">
        <f t="shared" si="10"/>
        <v xml:space="preserve"> </v>
      </c>
      <c r="J298" s="11" t="str">
        <f t="shared" si="11"/>
        <v xml:space="preserve"> </v>
      </c>
    </row>
    <row r="299" spans="1:10" x14ac:dyDescent="0.2">
      <c r="A299" s="27" t="s">
        <v>26</v>
      </c>
      <c r="B299" s="27"/>
      <c r="C299" s="2" t="s">
        <v>26</v>
      </c>
      <c r="D299" s="2" t="s">
        <v>0</v>
      </c>
      <c r="E299" s="2" t="s">
        <v>0</v>
      </c>
      <c r="F299" s="2" t="s">
        <v>0</v>
      </c>
      <c r="G299" s="10">
        <v>39105.54</v>
      </c>
      <c r="H299" s="1"/>
      <c r="I299" t="str">
        <f t="shared" si="10"/>
        <v>10079</v>
      </c>
      <c r="J299" s="11">
        <f t="shared" si="11"/>
        <v>39105.54</v>
      </c>
    </row>
    <row r="300" spans="1:10" outlineLevel="1" x14ac:dyDescent="0.2">
      <c r="A300" s="2"/>
      <c r="B300" s="5" t="s">
        <v>39</v>
      </c>
      <c r="C300" s="5" t="s">
        <v>26</v>
      </c>
      <c r="D300" s="5" t="s">
        <v>195</v>
      </c>
      <c r="E300" s="5" t="s">
        <v>275</v>
      </c>
      <c r="F300" s="5" t="s">
        <v>193</v>
      </c>
      <c r="G300" s="11">
        <v>792</v>
      </c>
      <c r="H300" s="3"/>
      <c r="I300" t="str">
        <f t="shared" si="10"/>
        <v xml:space="preserve"> </v>
      </c>
      <c r="J300" s="11" t="str">
        <f t="shared" si="11"/>
        <v xml:space="preserve"> </v>
      </c>
    </row>
    <row r="301" spans="1:10" outlineLevel="1" x14ac:dyDescent="0.2">
      <c r="A301" s="2"/>
      <c r="B301" s="5" t="s">
        <v>39</v>
      </c>
      <c r="C301" s="5" t="s">
        <v>26</v>
      </c>
      <c r="D301" s="5" t="s">
        <v>224</v>
      </c>
      <c r="E301" s="5" t="s">
        <v>274</v>
      </c>
      <c r="F301" s="5" t="s">
        <v>222</v>
      </c>
      <c r="G301" s="11">
        <v>89.63</v>
      </c>
      <c r="H301" s="3"/>
      <c r="I301" t="str">
        <f t="shared" si="10"/>
        <v xml:space="preserve"> </v>
      </c>
      <c r="J301" s="11" t="str">
        <f t="shared" si="11"/>
        <v xml:space="preserve"> </v>
      </c>
    </row>
    <row r="302" spans="1:10" outlineLevel="1" x14ac:dyDescent="0.2">
      <c r="A302" s="2"/>
      <c r="B302" s="5" t="s">
        <v>39</v>
      </c>
      <c r="C302" s="5" t="s">
        <v>26</v>
      </c>
      <c r="D302" s="5" t="s">
        <v>254</v>
      </c>
      <c r="E302" s="5" t="s">
        <v>273</v>
      </c>
      <c r="F302" s="5" t="s">
        <v>252</v>
      </c>
      <c r="G302" s="11">
        <v>10872.59</v>
      </c>
      <c r="H302" s="3"/>
      <c r="I302" t="str">
        <f t="shared" si="10"/>
        <v xml:space="preserve"> </v>
      </c>
      <c r="J302" s="11" t="str">
        <f t="shared" si="11"/>
        <v xml:space="preserve"> </v>
      </c>
    </row>
    <row r="303" spans="1:10" outlineLevel="1" x14ac:dyDescent="0.2">
      <c r="A303" s="2"/>
      <c r="B303" s="5" t="s">
        <v>39</v>
      </c>
      <c r="C303" s="5" t="s">
        <v>26</v>
      </c>
      <c r="D303" s="5" t="s">
        <v>221</v>
      </c>
      <c r="E303" s="5" t="s">
        <v>272</v>
      </c>
      <c r="F303" s="5" t="s">
        <v>219</v>
      </c>
      <c r="G303" s="11">
        <v>5489</v>
      </c>
      <c r="H303" s="3"/>
      <c r="I303" t="str">
        <f t="shared" si="10"/>
        <v xml:space="preserve"> </v>
      </c>
      <c r="J303" s="11" t="str">
        <f t="shared" si="11"/>
        <v xml:space="preserve"> </v>
      </c>
    </row>
    <row r="304" spans="1:10" outlineLevel="1" x14ac:dyDescent="0.2">
      <c r="A304" s="2"/>
      <c r="B304" s="5" t="s">
        <v>39</v>
      </c>
      <c r="C304" s="5" t="s">
        <v>26</v>
      </c>
      <c r="D304" s="5" t="s">
        <v>624</v>
      </c>
      <c r="E304" s="5" t="s">
        <v>636</v>
      </c>
      <c r="F304" s="5" t="s">
        <v>622</v>
      </c>
      <c r="G304" s="11">
        <v>174.06</v>
      </c>
      <c r="H304" s="3"/>
      <c r="I304" t="str">
        <f t="shared" si="10"/>
        <v xml:space="preserve"> </v>
      </c>
      <c r="J304" s="11" t="str">
        <f t="shared" si="11"/>
        <v xml:space="preserve"> </v>
      </c>
    </row>
    <row r="305" spans="1:10" outlineLevel="1" x14ac:dyDescent="0.2">
      <c r="A305" s="2"/>
      <c r="B305" s="5" t="s">
        <v>39</v>
      </c>
      <c r="C305" s="5" t="s">
        <v>26</v>
      </c>
      <c r="D305" s="5" t="s">
        <v>215</v>
      </c>
      <c r="E305" s="5" t="s">
        <v>270</v>
      </c>
      <c r="F305" s="5" t="s">
        <v>213</v>
      </c>
      <c r="G305" s="11">
        <v>15662.1</v>
      </c>
      <c r="H305" s="3"/>
      <c r="I305" t="str">
        <f t="shared" si="10"/>
        <v xml:space="preserve"> </v>
      </c>
      <c r="J305" s="11" t="str">
        <f t="shared" si="11"/>
        <v xml:space="preserve"> </v>
      </c>
    </row>
    <row r="306" spans="1:10" outlineLevel="1" x14ac:dyDescent="0.2">
      <c r="A306" s="2"/>
      <c r="B306" s="5" t="s">
        <v>39</v>
      </c>
      <c r="C306" s="5" t="s">
        <v>26</v>
      </c>
      <c r="D306" s="5" t="s">
        <v>212</v>
      </c>
      <c r="E306" s="5" t="s">
        <v>635</v>
      </c>
      <c r="F306" s="5" t="s">
        <v>210</v>
      </c>
      <c r="G306" s="11">
        <v>702.8</v>
      </c>
      <c r="H306" s="3"/>
      <c r="I306" t="str">
        <f t="shared" si="10"/>
        <v xml:space="preserve"> </v>
      </c>
      <c r="J306" s="11" t="str">
        <f t="shared" si="11"/>
        <v xml:space="preserve"> </v>
      </c>
    </row>
    <row r="307" spans="1:10" outlineLevel="1" x14ac:dyDescent="0.2">
      <c r="A307" s="2"/>
      <c r="B307" s="5" t="s">
        <v>39</v>
      </c>
      <c r="C307" s="5" t="s">
        <v>26</v>
      </c>
      <c r="D307" s="5" t="s">
        <v>608</v>
      </c>
      <c r="E307" s="5" t="s">
        <v>634</v>
      </c>
      <c r="F307" s="5" t="s">
        <v>606</v>
      </c>
      <c r="G307" s="11">
        <v>940.91</v>
      </c>
      <c r="H307" s="3"/>
      <c r="I307" t="str">
        <f t="shared" si="10"/>
        <v xml:space="preserve"> </v>
      </c>
      <c r="J307" s="11" t="str">
        <f t="shared" si="11"/>
        <v xml:space="preserve"> </v>
      </c>
    </row>
    <row r="308" spans="1:10" outlineLevel="1" x14ac:dyDescent="0.2">
      <c r="A308" s="2"/>
      <c r="B308" s="5" t="s">
        <v>39</v>
      </c>
      <c r="C308" s="5" t="s">
        <v>26</v>
      </c>
      <c r="D308" s="5" t="s">
        <v>209</v>
      </c>
      <c r="E308" s="5" t="s">
        <v>269</v>
      </c>
      <c r="F308" s="5" t="s">
        <v>207</v>
      </c>
      <c r="G308" s="11">
        <v>3082.45</v>
      </c>
      <c r="H308" s="3"/>
      <c r="I308" t="str">
        <f t="shared" si="10"/>
        <v xml:space="preserve"> </v>
      </c>
      <c r="J308" s="11" t="str">
        <f t="shared" si="11"/>
        <v xml:space="preserve"> </v>
      </c>
    </row>
    <row r="309" spans="1:10" outlineLevel="1" x14ac:dyDescent="0.2">
      <c r="A309" s="2"/>
      <c r="B309" s="5" t="s">
        <v>39</v>
      </c>
      <c r="C309" s="5" t="s">
        <v>26</v>
      </c>
      <c r="D309" s="5" t="s">
        <v>206</v>
      </c>
      <c r="E309" s="5" t="s">
        <v>633</v>
      </c>
      <c r="F309" s="5" t="s">
        <v>204</v>
      </c>
      <c r="G309" s="11">
        <v>1300</v>
      </c>
      <c r="H309" s="3"/>
      <c r="I309" t="str">
        <f t="shared" si="10"/>
        <v xml:space="preserve"> </v>
      </c>
      <c r="J309" s="11" t="str">
        <f t="shared" si="11"/>
        <v xml:space="preserve"> </v>
      </c>
    </row>
    <row r="310" spans="1:10" x14ac:dyDescent="0.2">
      <c r="A310" s="27" t="s">
        <v>27</v>
      </c>
      <c r="B310" s="27"/>
      <c r="C310" s="2" t="s">
        <v>27</v>
      </c>
      <c r="D310" s="2" t="s">
        <v>0</v>
      </c>
      <c r="E310" s="2" t="s">
        <v>0</v>
      </c>
      <c r="F310" s="2" t="s">
        <v>0</v>
      </c>
      <c r="G310" s="10">
        <v>28677.19</v>
      </c>
      <c r="H310" s="1"/>
      <c r="I310" t="str">
        <f t="shared" si="10"/>
        <v>10080</v>
      </c>
      <c r="J310" s="11">
        <f t="shared" si="11"/>
        <v>28677.19</v>
      </c>
    </row>
    <row r="311" spans="1:10" outlineLevel="1" x14ac:dyDescent="0.2">
      <c r="A311" s="2"/>
      <c r="B311" s="5" t="s">
        <v>39</v>
      </c>
      <c r="C311" s="5" t="s">
        <v>27</v>
      </c>
      <c r="D311" s="5" t="s">
        <v>221</v>
      </c>
      <c r="E311" s="5" t="s">
        <v>263</v>
      </c>
      <c r="F311" s="5" t="s">
        <v>219</v>
      </c>
      <c r="G311" s="11">
        <v>3792.44</v>
      </c>
      <c r="H311" s="3"/>
      <c r="I311" t="str">
        <f t="shared" si="10"/>
        <v xml:space="preserve"> </v>
      </c>
      <c r="J311" s="11" t="str">
        <f t="shared" si="11"/>
        <v xml:space="preserve"> </v>
      </c>
    </row>
    <row r="312" spans="1:10" outlineLevel="1" x14ac:dyDescent="0.2">
      <c r="A312" s="2"/>
      <c r="B312" s="5" t="s">
        <v>39</v>
      </c>
      <c r="C312" s="5" t="s">
        <v>27</v>
      </c>
      <c r="D312" s="5" t="s">
        <v>238</v>
      </c>
      <c r="E312" s="5" t="s">
        <v>262</v>
      </c>
      <c r="F312" s="5" t="s">
        <v>236</v>
      </c>
      <c r="G312" s="11">
        <v>281.79000000000002</v>
      </c>
      <c r="H312" s="3"/>
      <c r="I312" t="str">
        <f t="shared" si="10"/>
        <v xml:space="preserve"> </v>
      </c>
      <c r="J312" s="11" t="str">
        <f t="shared" si="11"/>
        <v xml:space="preserve"> </v>
      </c>
    </row>
    <row r="313" spans="1:10" outlineLevel="1" x14ac:dyDescent="0.2">
      <c r="A313" s="2"/>
      <c r="B313" s="5" t="s">
        <v>39</v>
      </c>
      <c r="C313" s="5" t="s">
        <v>27</v>
      </c>
      <c r="D313" s="5" t="s">
        <v>624</v>
      </c>
      <c r="E313" s="5" t="s">
        <v>632</v>
      </c>
      <c r="F313" s="5" t="s">
        <v>622</v>
      </c>
      <c r="G313" s="11">
        <v>87.03</v>
      </c>
      <c r="H313" s="3"/>
      <c r="I313" t="str">
        <f t="shared" si="10"/>
        <v xml:space="preserve"> </v>
      </c>
      <c r="J313" s="11" t="str">
        <f t="shared" si="11"/>
        <v xml:space="preserve"> </v>
      </c>
    </row>
    <row r="314" spans="1:10" outlineLevel="1" x14ac:dyDescent="0.2">
      <c r="A314" s="2"/>
      <c r="B314" s="5" t="s">
        <v>39</v>
      </c>
      <c r="C314" s="5" t="s">
        <v>27</v>
      </c>
      <c r="D314" s="5" t="s">
        <v>215</v>
      </c>
      <c r="E314" s="5" t="s">
        <v>260</v>
      </c>
      <c r="F314" s="5" t="s">
        <v>213</v>
      </c>
      <c r="G314" s="11">
        <v>6436.44</v>
      </c>
      <c r="H314" s="3"/>
      <c r="I314" t="str">
        <f t="shared" si="10"/>
        <v xml:space="preserve"> </v>
      </c>
      <c r="J314" s="11" t="str">
        <f t="shared" si="11"/>
        <v xml:space="preserve"> </v>
      </c>
    </row>
    <row r="315" spans="1:10" outlineLevel="1" x14ac:dyDescent="0.2">
      <c r="A315" s="2"/>
      <c r="B315" s="5" t="s">
        <v>39</v>
      </c>
      <c r="C315" s="5" t="s">
        <v>27</v>
      </c>
      <c r="D315" s="5" t="s">
        <v>212</v>
      </c>
      <c r="E315" s="5" t="s">
        <v>259</v>
      </c>
      <c r="F315" s="5" t="s">
        <v>210</v>
      </c>
      <c r="G315" s="11">
        <v>38.5</v>
      </c>
      <c r="H315" s="3"/>
      <c r="I315" t="str">
        <f t="shared" si="10"/>
        <v xml:space="preserve"> </v>
      </c>
      <c r="J315" s="11" t="str">
        <f t="shared" si="11"/>
        <v xml:space="preserve"> </v>
      </c>
    </row>
    <row r="316" spans="1:10" outlineLevel="1" x14ac:dyDescent="0.2">
      <c r="A316" s="2"/>
      <c r="B316" s="5" t="s">
        <v>39</v>
      </c>
      <c r="C316" s="5" t="s">
        <v>27</v>
      </c>
      <c r="D316" s="5" t="s">
        <v>608</v>
      </c>
      <c r="E316" s="5" t="s">
        <v>631</v>
      </c>
      <c r="F316" s="5" t="s">
        <v>606</v>
      </c>
      <c r="G316" s="11">
        <v>470.46</v>
      </c>
      <c r="H316" s="3"/>
      <c r="I316" t="str">
        <f t="shared" si="10"/>
        <v xml:space="preserve"> </v>
      </c>
      <c r="J316" s="11" t="str">
        <f t="shared" si="11"/>
        <v xml:space="preserve"> </v>
      </c>
    </row>
    <row r="317" spans="1:10" outlineLevel="1" x14ac:dyDescent="0.2">
      <c r="A317" s="2"/>
      <c r="B317" s="5" t="s">
        <v>39</v>
      </c>
      <c r="C317" s="5" t="s">
        <v>27</v>
      </c>
      <c r="D317" s="5" t="s">
        <v>209</v>
      </c>
      <c r="E317" s="5" t="s">
        <v>258</v>
      </c>
      <c r="F317" s="5" t="s">
        <v>207</v>
      </c>
      <c r="G317" s="11">
        <v>3082.46</v>
      </c>
      <c r="H317" s="3"/>
      <c r="I317" t="str">
        <f t="shared" si="10"/>
        <v xml:space="preserve"> </v>
      </c>
      <c r="J317" s="11" t="str">
        <f t="shared" si="11"/>
        <v xml:space="preserve"> </v>
      </c>
    </row>
    <row r="318" spans="1:10" outlineLevel="1" x14ac:dyDescent="0.2">
      <c r="A318" s="2"/>
      <c r="B318" s="5" t="s">
        <v>39</v>
      </c>
      <c r="C318" s="5" t="s">
        <v>27</v>
      </c>
      <c r="D318" s="5" t="s">
        <v>206</v>
      </c>
      <c r="E318" s="5" t="s">
        <v>630</v>
      </c>
      <c r="F318" s="5" t="s">
        <v>204</v>
      </c>
      <c r="G318" s="11">
        <v>2500</v>
      </c>
      <c r="H318" s="3"/>
      <c r="I318" t="str">
        <f t="shared" si="10"/>
        <v xml:space="preserve"> </v>
      </c>
      <c r="J318" s="11" t="str">
        <f t="shared" si="11"/>
        <v xml:space="preserve"> </v>
      </c>
    </row>
    <row r="319" spans="1:10" outlineLevel="1" x14ac:dyDescent="0.2">
      <c r="A319" s="2"/>
      <c r="B319" s="5" t="s">
        <v>39</v>
      </c>
      <c r="C319" s="5" t="s">
        <v>27</v>
      </c>
      <c r="D319" s="5" t="s">
        <v>203</v>
      </c>
      <c r="E319" s="5" t="s">
        <v>256</v>
      </c>
      <c r="F319" s="5" t="s">
        <v>201</v>
      </c>
      <c r="G319" s="11">
        <v>11988.07</v>
      </c>
      <c r="H319" s="3"/>
      <c r="I319" t="str">
        <f t="shared" si="10"/>
        <v xml:space="preserve"> </v>
      </c>
      <c r="J319" s="11" t="str">
        <f t="shared" si="11"/>
        <v xml:space="preserve"> </v>
      </c>
    </row>
    <row r="320" spans="1:10" x14ac:dyDescent="0.2">
      <c r="A320" s="27" t="s">
        <v>28</v>
      </c>
      <c r="B320" s="27"/>
      <c r="C320" s="2" t="s">
        <v>28</v>
      </c>
      <c r="D320" s="2" t="s">
        <v>0</v>
      </c>
      <c r="E320" s="2" t="s">
        <v>0</v>
      </c>
      <c r="F320" s="2" t="s">
        <v>0</v>
      </c>
      <c r="G320" s="10">
        <v>43164.99</v>
      </c>
      <c r="H320" s="1"/>
      <c r="I320" t="str">
        <f t="shared" si="10"/>
        <v>10084</v>
      </c>
      <c r="J320" s="11">
        <f t="shared" si="11"/>
        <v>43164.99</v>
      </c>
    </row>
    <row r="321" spans="1:10" outlineLevel="1" x14ac:dyDescent="0.2">
      <c r="A321" s="2"/>
      <c r="B321" s="5" t="s">
        <v>39</v>
      </c>
      <c r="C321" s="5" t="s">
        <v>28</v>
      </c>
      <c r="D321" s="5" t="s">
        <v>221</v>
      </c>
      <c r="E321" s="5" t="s">
        <v>251</v>
      </c>
      <c r="F321" s="5" t="s">
        <v>219</v>
      </c>
      <c r="G321" s="11">
        <v>16084.15</v>
      </c>
      <c r="H321" s="3"/>
      <c r="I321" t="str">
        <f t="shared" si="10"/>
        <v xml:space="preserve"> </v>
      </c>
      <c r="J321" s="11" t="str">
        <f t="shared" si="11"/>
        <v xml:space="preserve"> </v>
      </c>
    </row>
    <row r="322" spans="1:10" outlineLevel="1" x14ac:dyDescent="0.2">
      <c r="A322" s="2"/>
      <c r="B322" s="5" t="s">
        <v>39</v>
      </c>
      <c r="C322" s="5" t="s">
        <v>28</v>
      </c>
      <c r="D322" s="5" t="s">
        <v>238</v>
      </c>
      <c r="E322" s="5" t="s">
        <v>250</v>
      </c>
      <c r="F322" s="5" t="s">
        <v>236</v>
      </c>
      <c r="G322" s="11">
        <v>838.49</v>
      </c>
      <c r="H322" s="3"/>
      <c r="I322" t="str">
        <f t="shared" si="10"/>
        <v xml:space="preserve"> </v>
      </c>
      <c r="J322" s="11" t="str">
        <f t="shared" si="11"/>
        <v xml:space="preserve"> </v>
      </c>
    </row>
    <row r="323" spans="1:10" outlineLevel="1" x14ac:dyDescent="0.2">
      <c r="A323" s="2"/>
      <c r="B323" s="5" t="s">
        <v>39</v>
      </c>
      <c r="C323" s="5" t="s">
        <v>28</v>
      </c>
      <c r="D323" s="5" t="s">
        <v>249</v>
      </c>
      <c r="E323" s="5" t="s">
        <v>248</v>
      </c>
      <c r="F323" s="5" t="s">
        <v>247</v>
      </c>
      <c r="G323" s="11">
        <v>0</v>
      </c>
      <c r="H323" s="3"/>
      <c r="I323" t="str">
        <f t="shared" si="10"/>
        <v xml:space="preserve"> </v>
      </c>
      <c r="J323" s="11" t="str">
        <f t="shared" si="11"/>
        <v xml:space="preserve"> </v>
      </c>
    </row>
    <row r="324" spans="1:10" outlineLevel="1" x14ac:dyDescent="0.2">
      <c r="A324" s="2"/>
      <c r="B324" s="5" t="s">
        <v>39</v>
      </c>
      <c r="C324" s="5" t="s">
        <v>28</v>
      </c>
      <c r="D324" s="5" t="s">
        <v>624</v>
      </c>
      <c r="E324" s="5" t="s">
        <v>629</v>
      </c>
      <c r="F324" s="5" t="s">
        <v>622</v>
      </c>
      <c r="G324" s="11">
        <v>174.06</v>
      </c>
      <c r="H324" s="3"/>
      <c r="I324" t="str">
        <f t="shared" si="10"/>
        <v xml:space="preserve"> </v>
      </c>
      <c r="J324" s="11" t="str">
        <f t="shared" si="11"/>
        <v xml:space="preserve"> </v>
      </c>
    </row>
    <row r="325" spans="1:10" outlineLevel="1" x14ac:dyDescent="0.2">
      <c r="A325" s="2"/>
      <c r="B325" s="5" t="s">
        <v>39</v>
      </c>
      <c r="C325" s="5" t="s">
        <v>28</v>
      </c>
      <c r="D325" s="5" t="s">
        <v>418</v>
      </c>
      <c r="E325" s="5" t="s">
        <v>628</v>
      </c>
      <c r="F325" s="5" t="s">
        <v>416</v>
      </c>
      <c r="G325" s="11">
        <v>6029.13</v>
      </c>
      <c r="H325" s="3"/>
      <c r="I325" t="str">
        <f t="shared" si="10"/>
        <v xml:space="preserve"> </v>
      </c>
      <c r="J325" s="11" t="str">
        <f t="shared" si="11"/>
        <v xml:space="preserve"> </v>
      </c>
    </row>
    <row r="326" spans="1:10" outlineLevel="1" x14ac:dyDescent="0.2">
      <c r="A326" s="2"/>
      <c r="B326" s="5" t="s">
        <v>39</v>
      </c>
      <c r="C326" s="5" t="s">
        <v>28</v>
      </c>
      <c r="D326" s="5" t="s">
        <v>215</v>
      </c>
      <c r="E326" s="5" t="s">
        <v>245</v>
      </c>
      <c r="F326" s="5" t="s">
        <v>213</v>
      </c>
      <c r="G326" s="11">
        <v>9461.8799999999992</v>
      </c>
      <c r="H326" s="3"/>
      <c r="I326" t="str">
        <f t="shared" si="10"/>
        <v xml:space="preserve"> </v>
      </c>
      <c r="J326" s="11" t="str">
        <f t="shared" si="11"/>
        <v xml:space="preserve"> </v>
      </c>
    </row>
    <row r="327" spans="1:10" outlineLevel="1" x14ac:dyDescent="0.2">
      <c r="A327" s="2"/>
      <c r="B327" s="5" t="s">
        <v>39</v>
      </c>
      <c r="C327" s="5" t="s">
        <v>28</v>
      </c>
      <c r="D327" s="5" t="s">
        <v>212</v>
      </c>
      <c r="E327" s="5" t="s">
        <v>244</v>
      </c>
      <c r="F327" s="5" t="s">
        <v>210</v>
      </c>
      <c r="G327" s="11">
        <v>77</v>
      </c>
      <c r="H327" s="3"/>
      <c r="I327" t="str">
        <f t="shared" si="10"/>
        <v xml:space="preserve"> </v>
      </c>
      <c r="J327" s="11" t="str">
        <f t="shared" si="11"/>
        <v xml:space="preserve"> </v>
      </c>
    </row>
    <row r="328" spans="1:10" outlineLevel="1" x14ac:dyDescent="0.2">
      <c r="A328" s="2"/>
      <c r="B328" s="5" t="s">
        <v>39</v>
      </c>
      <c r="C328" s="5" t="s">
        <v>28</v>
      </c>
      <c r="D328" s="5" t="s">
        <v>608</v>
      </c>
      <c r="E328" s="5" t="s">
        <v>627</v>
      </c>
      <c r="F328" s="5" t="s">
        <v>606</v>
      </c>
      <c r="G328" s="11">
        <v>940.91</v>
      </c>
      <c r="H328" s="3"/>
      <c r="I328" t="str">
        <f t="shared" si="10"/>
        <v xml:space="preserve"> </v>
      </c>
      <c r="J328" s="11" t="str">
        <f t="shared" si="11"/>
        <v xml:space="preserve"> </v>
      </c>
    </row>
    <row r="329" spans="1:10" outlineLevel="1" x14ac:dyDescent="0.2">
      <c r="A329" s="2"/>
      <c r="B329" s="5" t="s">
        <v>39</v>
      </c>
      <c r="C329" s="5" t="s">
        <v>28</v>
      </c>
      <c r="D329" s="5" t="s">
        <v>209</v>
      </c>
      <c r="E329" s="5" t="s">
        <v>243</v>
      </c>
      <c r="F329" s="5" t="s">
        <v>207</v>
      </c>
      <c r="G329" s="11">
        <v>3082.45</v>
      </c>
      <c r="H329" s="3"/>
      <c r="I329" t="str">
        <f t="shared" si="10"/>
        <v xml:space="preserve"> </v>
      </c>
      <c r="J329" s="11" t="str">
        <f t="shared" si="11"/>
        <v xml:space="preserve"> </v>
      </c>
    </row>
    <row r="330" spans="1:10" outlineLevel="1" x14ac:dyDescent="0.2">
      <c r="A330" s="2"/>
      <c r="B330" s="5" t="s">
        <v>39</v>
      </c>
      <c r="C330" s="5" t="s">
        <v>28</v>
      </c>
      <c r="D330" s="5" t="s">
        <v>206</v>
      </c>
      <c r="E330" s="5" t="s">
        <v>626</v>
      </c>
      <c r="F330" s="5" t="s">
        <v>204</v>
      </c>
      <c r="G330" s="11">
        <v>3400</v>
      </c>
      <c r="H330" s="3"/>
      <c r="I330" t="str">
        <f t="shared" ref="I330:I367" si="12">IF(D330=$J$6,A330," ")</f>
        <v xml:space="preserve"> </v>
      </c>
      <c r="J330" s="11" t="str">
        <f t="shared" ref="J330:J367" si="13">IF(D330=$J$6,G330," ")</f>
        <v xml:space="preserve"> </v>
      </c>
    </row>
    <row r="331" spans="1:10" outlineLevel="1" x14ac:dyDescent="0.2">
      <c r="A331" s="2"/>
      <c r="B331" s="5" t="s">
        <v>39</v>
      </c>
      <c r="C331" s="5" t="s">
        <v>28</v>
      </c>
      <c r="D331" s="5" t="s">
        <v>203</v>
      </c>
      <c r="E331" s="5" t="s">
        <v>241</v>
      </c>
      <c r="F331" s="5" t="s">
        <v>201</v>
      </c>
      <c r="G331" s="11">
        <v>3076.92</v>
      </c>
      <c r="H331" s="3"/>
      <c r="I331" t="str">
        <f t="shared" si="12"/>
        <v xml:space="preserve"> </v>
      </c>
      <c r="J331" s="11" t="str">
        <f t="shared" si="13"/>
        <v xml:space="preserve"> </v>
      </c>
    </row>
    <row r="332" spans="1:10" x14ac:dyDescent="0.2">
      <c r="A332" s="27" t="s">
        <v>29</v>
      </c>
      <c r="B332" s="27"/>
      <c r="C332" s="2" t="s">
        <v>29</v>
      </c>
      <c r="D332" s="2" t="s">
        <v>0</v>
      </c>
      <c r="E332" s="2" t="s">
        <v>0</v>
      </c>
      <c r="F332" s="2" t="s">
        <v>0</v>
      </c>
      <c r="G332" s="10">
        <v>52521.63</v>
      </c>
      <c r="H332" s="1"/>
      <c r="I332" t="str">
        <f t="shared" si="12"/>
        <v>10085</v>
      </c>
      <c r="J332" s="11">
        <f t="shared" si="13"/>
        <v>52521.63</v>
      </c>
    </row>
    <row r="333" spans="1:10" outlineLevel="1" x14ac:dyDescent="0.2">
      <c r="A333" s="2"/>
      <c r="B333" s="5" t="s">
        <v>39</v>
      </c>
      <c r="C333" s="5" t="s">
        <v>29</v>
      </c>
      <c r="D333" s="5" t="s">
        <v>195</v>
      </c>
      <c r="E333" s="5" t="s">
        <v>240</v>
      </c>
      <c r="F333" s="5" t="s">
        <v>193</v>
      </c>
      <c r="G333" s="11">
        <v>464</v>
      </c>
      <c r="H333" s="3"/>
      <c r="I333" t="str">
        <f t="shared" si="12"/>
        <v xml:space="preserve"> </v>
      </c>
      <c r="J333" s="11" t="str">
        <f t="shared" si="13"/>
        <v xml:space="preserve"> </v>
      </c>
    </row>
    <row r="334" spans="1:10" outlineLevel="1" x14ac:dyDescent="0.2">
      <c r="A334" s="2"/>
      <c r="B334" s="5" t="s">
        <v>39</v>
      </c>
      <c r="C334" s="5" t="s">
        <v>29</v>
      </c>
      <c r="D334" s="5" t="s">
        <v>224</v>
      </c>
      <c r="E334" s="5" t="s">
        <v>625</v>
      </c>
      <c r="F334" s="5" t="s">
        <v>222</v>
      </c>
      <c r="G334" s="11">
        <v>35.85</v>
      </c>
      <c r="H334" s="3"/>
      <c r="I334" t="str">
        <f t="shared" si="12"/>
        <v xml:space="preserve"> </v>
      </c>
      <c r="J334" s="11" t="str">
        <f t="shared" si="13"/>
        <v xml:space="preserve"> </v>
      </c>
    </row>
    <row r="335" spans="1:10" outlineLevel="1" x14ac:dyDescent="0.2">
      <c r="A335" s="2"/>
      <c r="B335" s="5" t="s">
        <v>39</v>
      </c>
      <c r="C335" s="5" t="s">
        <v>29</v>
      </c>
      <c r="D335" s="5" t="s">
        <v>221</v>
      </c>
      <c r="E335" s="5" t="s">
        <v>239</v>
      </c>
      <c r="F335" s="5" t="s">
        <v>219</v>
      </c>
      <c r="G335" s="11">
        <v>14845.25</v>
      </c>
      <c r="H335" s="3"/>
      <c r="I335" t="str">
        <f t="shared" si="12"/>
        <v xml:space="preserve"> </v>
      </c>
      <c r="J335" s="11" t="str">
        <f t="shared" si="13"/>
        <v xml:space="preserve"> </v>
      </c>
    </row>
    <row r="336" spans="1:10" outlineLevel="1" x14ac:dyDescent="0.2">
      <c r="A336" s="2"/>
      <c r="B336" s="5" t="s">
        <v>39</v>
      </c>
      <c r="C336" s="5" t="s">
        <v>29</v>
      </c>
      <c r="D336" s="5" t="s">
        <v>238</v>
      </c>
      <c r="E336" s="5" t="s">
        <v>237</v>
      </c>
      <c r="F336" s="5" t="s">
        <v>236</v>
      </c>
      <c r="G336" s="11">
        <v>1975.93</v>
      </c>
      <c r="H336" s="3"/>
      <c r="I336" t="str">
        <f t="shared" si="12"/>
        <v xml:space="preserve"> </v>
      </c>
      <c r="J336" s="11" t="str">
        <f t="shared" si="13"/>
        <v xml:space="preserve"> </v>
      </c>
    </row>
    <row r="337" spans="1:10" outlineLevel="1" x14ac:dyDescent="0.2">
      <c r="A337" s="2"/>
      <c r="B337" s="5" t="s">
        <v>39</v>
      </c>
      <c r="C337" s="5" t="s">
        <v>29</v>
      </c>
      <c r="D337" s="5" t="s">
        <v>624</v>
      </c>
      <c r="E337" s="5" t="s">
        <v>623</v>
      </c>
      <c r="F337" s="5" t="s">
        <v>622</v>
      </c>
      <c r="G337" s="11">
        <v>174.06</v>
      </c>
      <c r="H337" s="3"/>
      <c r="I337" t="str">
        <f t="shared" si="12"/>
        <v xml:space="preserve"> </v>
      </c>
      <c r="J337" s="11" t="str">
        <f t="shared" si="13"/>
        <v xml:space="preserve"> </v>
      </c>
    </row>
    <row r="338" spans="1:10" outlineLevel="1" x14ac:dyDescent="0.2">
      <c r="A338" s="2"/>
      <c r="B338" s="5" t="s">
        <v>39</v>
      </c>
      <c r="C338" s="5" t="s">
        <v>29</v>
      </c>
      <c r="D338" s="5" t="s">
        <v>215</v>
      </c>
      <c r="E338" s="5" t="s">
        <v>234</v>
      </c>
      <c r="F338" s="5" t="s">
        <v>213</v>
      </c>
      <c r="G338" s="11">
        <v>9461.89</v>
      </c>
      <c r="H338" s="3"/>
      <c r="I338" t="str">
        <f t="shared" si="12"/>
        <v xml:space="preserve"> </v>
      </c>
      <c r="J338" s="11" t="str">
        <f t="shared" si="13"/>
        <v xml:space="preserve"> </v>
      </c>
    </row>
    <row r="339" spans="1:10" outlineLevel="1" x14ac:dyDescent="0.2">
      <c r="A339" s="2"/>
      <c r="B339" s="5" t="s">
        <v>39</v>
      </c>
      <c r="C339" s="5" t="s">
        <v>29</v>
      </c>
      <c r="D339" s="5" t="s">
        <v>212</v>
      </c>
      <c r="E339" s="5" t="s">
        <v>233</v>
      </c>
      <c r="F339" s="5" t="s">
        <v>210</v>
      </c>
      <c r="G339" s="11">
        <v>77</v>
      </c>
      <c r="H339" s="3"/>
      <c r="I339" t="str">
        <f t="shared" si="12"/>
        <v xml:space="preserve"> </v>
      </c>
      <c r="J339" s="11" t="str">
        <f t="shared" si="13"/>
        <v xml:space="preserve"> </v>
      </c>
    </row>
    <row r="340" spans="1:10" outlineLevel="1" x14ac:dyDescent="0.2">
      <c r="A340" s="2"/>
      <c r="B340" s="5" t="s">
        <v>39</v>
      </c>
      <c r="C340" s="5" t="s">
        <v>29</v>
      </c>
      <c r="D340" s="5" t="s">
        <v>608</v>
      </c>
      <c r="E340" s="5" t="s">
        <v>621</v>
      </c>
      <c r="F340" s="5" t="s">
        <v>606</v>
      </c>
      <c r="G340" s="11">
        <v>940.91</v>
      </c>
      <c r="H340" s="3"/>
      <c r="I340" t="str">
        <f t="shared" si="12"/>
        <v xml:space="preserve"> </v>
      </c>
      <c r="J340" s="11" t="str">
        <f t="shared" si="13"/>
        <v xml:space="preserve"> </v>
      </c>
    </row>
    <row r="341" spans="1:10" outlineLevel="1" x14ac:dyDescent="0.2">
      <c r="A341" s="2"/>
      <c r="B341" s="5" t="s">
        <v>39</v>
      </c>
      <c r="C341" s="5" t="s">
        <v>29</v>
      </c>
      <c r="D341" s="5" t="s">
        <v>209</v>
      </c>
      <c r="E341" s="5" t="s">
        <v>232</v>
      </c>
      <c r="F341" s="5" t="s">
        <v>207</v>
      </c>
      <c r="G341" s="11">
        <v>3082.45</v>
      </c>
      <c r="H341" s="3"/>
      <c r="I341" t="str">
        <f t="shared" si="12"/>
        <v xml:space="preserve"> </v>
      </c>
      <c r="J341" s="11" t="str">
        <f t="shared" si="13"/>
        <v xml:space="preserve"> </v>
      </c>
    </row>
    <row r="342" spans="1:10" outlineLevel="1" x14ac:dyDescent="0.2">
      <c r="A342" s="2"/>
      <c r="B342" s="5" t="s">
        <v>39</v>
      </c>
      <c r="C342" s="5" t="s">
        <v>29</v>
      </c>
      <c r="D342" s="5" t="s">
        <v>206</v>
      </c>
      <c r="E342" s="5" t="s">
        <v>620</v>
      </c>
      <c r="F342" s="5" t="s">
        <v>204</v>
      </c>
      <c r="G342" s="11">
        <v>4500</v>
      </c>
      <c r="H342" s="3"/>
      <c r="I342" t="str">
        <f t="shared" si="12"/>
        <v xml:space="preserve"> </v>
      </c>
      <c r="J342" s="11" t="str">
        <f t="shared" si="13"/>
        <v xml:space="preserve"> </v>
      </c>
    </row>
    <row r="343" spans="1:10" outlineLevel="1" x14ac:dyDescent="0.2">
      <c r="A343" s="2"/>
      <c r="B343" s="5" t="s">
        <v>39</v>
      </c>
      <c r="C343" s="5" t="s">
        <v>29</v>
      </c>
      <c r="D343" s="5" t="s">
        <v>203</v>
      </c>
      <c r="E343" s="5" t="s">
        <v>230</v>
      </c>
      <c r="F343" s="5" t="s">
        <v>201</v>
      </c>
      <c r="G343" s="11">
        <v>16964.29</v>
      </c>
      <c r="H343" s="3"/>
      <c r="I343" t="str">
        <f t="shared" si="12"/>
        <v xml:space="preserve"> </v>
      </c>
      <c r="J343" s="11" t="str">
        <f t="shared" si="13"/>
        <v xml:space="preserve"> </v>
      </c>
    </row>
    <row r="344" spans="1:10" x14ac:dyDescent="0.2">
      <c r="A344" s="27" t="s">
        <v>133</v>
      </c>
      <c r="B344" s="27"/>
      <c r="C344" s="2" t="s">
        <v>133</v>
      </c>
      <c r="D344" s="2" t="s">
        <v>0</v>
      </c>
      <c r="E344" s="2" t="s">
        <v>0</v>
      </c>
      <c r="F344" s="2" t="s">
        <v>0</v>
      </c>
      <c r="G344" s="10">
        <v>3182.45</v>
      </c>
      <c r="H344" s="1"/>
      <c r="I344" t="str">
        <f t="shared" si="12"/>
        <v>10107</v>
      </c>
      <c r="J344" s="11">
        <f t="shared" si="13"/>
        <v>3182.45</v>
      </c>
    </row>
    <row r="345" spans="1:10" outlineLevel="1" x14ac:dyDescent="0.2">
      <c r="A345" s="2"/>
      <c r="B345" s="5" t="s">
        <v>39</v>
      </c>
      <c r="C345" s="5" t="s">
        <v>133</v>
      </c>
      <c r="D345" s="5" t="s">
        <v>209</v>
      </c>
      <c r="E345" s="5" t="s">
        <v>619</v>
      </c>
      <c r="F345" s="5" t="s">
        <v>207</v>
      </c>
      <c r="G345" s="11">
        <v>3082.45</v>
      </c>
      <c r="H345" s="3"/>
      <c r="I345" t="str">
        <f t="shared" si="12"/>
        <v xml:space="preserve"> </v>
      </c>
      <c r="J345" s="11" t="str">
        <f t="shared" si="13"/>
        <v xml:space="preserve"> </v>
      </c>
    </row>
    <row r="346" spans="1:10" outlineLevel="1" x14ac:dyDescent="0.2">
      <c r="A346" s="2"/>
      <c r="B346" s="5" t="s">
        <v>39</v>
      </c>
      <c r="C346" s="5" t="s">
        <v>133</v>
      </c>
      <c r="D346" s="5" t="s">
        <v>206</v>
      </c>
      <c r="E346" s="5" t="s">
        <v>618</v>
      </c>
      <c r="F346" s="5" t="s">
        <v>204</v>
      </c>
      <c r="G346" s="11">
        <v>100</v>
      </c>
      <c r="H346" s="3"/>
      <c r="I346" t="str">
        <f t="shared" si="12"/>
        <v xml:space="preserve"> </v>
      </c>
      <c r="J346" s="11" t="str">
        <f t="shared" si="13"/>
        <v xml:space="preserve"> </v>
      </c>
    </row>
    <row r="347" spans="1:10" x14ac:dyDescent="0.2">
      <c r="A347" s="27" t="s">
        <v>30</v>
      </c>
      <c r="B347" s="27"/>
      <c r="C347" s="2" t="s">
        <v>30</v>
      </c>
      <c r="D347" s="2" t="s">
        <v>0</v>
      </c>
      <c r="E347" s="2" t="s">
        <v>0</v>
      </c>
      <c r="F347" s="2" t="s">
        <v>0</v>
      </c>
      <c r="G347" s="10">
        <v>118985.26</v>
      </c>
      <c r="H347" s="1"/>
      <c r="I347" t="str">
        <f t="shared" si="12"/>
        <v>10117</v>
      </c>
      <c r="J347" s="11">
        <f t="shared" si="13"/>
        <v>118985.26</v>
      </c>
    </row>
    <row r="348" spans="1:10" outlineLevel="1" x14ac:dyDescent="0.2">
      <c r="A348" s="2"/>
      <c r="B348" s="5" t="s">
        <v>39</v>
      </c>
      <c r="C348" s="5" t="s">
        <v>30</v>
      </c>
      <c r="D348" s="5" t="s">
        <v>195</v>
      </c>
      <c r="E348" s="5" t="s">
        <v>617</v>
      </c>
      <c r="F348" s="5" t="s">
        <v>193</v>
      </c>
      <c r="G348" s="11">
        <v>1006</v>
      </c>
      <c r="H348" s="3"/>
      <c r="I348" t="str">
        <f t="shared" si="12"/>
        <v xml:space="preserve"> </v>
      </c>
      <c r="J348" s="11" t="str">
        <f t="shared" si="13"/>
        <v xml:space="preserve"> </v>
      </c>
    </row>
    <row r="349" spans="1:10" outlineLevel="1" x14ac:dyDescent="0.2">
      <c r="A349" s="2"/>
      <c r="B349" s="5" t="s">
        <v>39</v>
      </c>
      <c r="C349" s="5" t="s">
        <v>30</v>
      </c>
      <c r="D349" s="5" t="s">
        <v>221</v>
      </c>
      <c r="E349" s="5" t="s">
        <v>616</v>
      </c>
      <c r="F349" s="5" t="s">
        <v>219</v>
      </c>
      <c r="G349" s="11">
        <v>83968</v>
      </c>
      <c r="H349" s="3"/>
      <c r="I349" t="str">
        <f t="shared" si="12"/>
        <v xml:space="preserve"> </v>
      </c>
      <c r="J349" s="11" t="str">
        <f t="shared" si="13"/>
        <v xml:space="preserve"> </v>
      </c>
    </row>
    <row r="350" spans="1:10" outlineLevel="1" x14ac:dyDescent="0.2">
      <c r="A350" s="2"/>
      <c r="B350" s="5" t="s">
        <v>39</v>
      </c>
      <c r="C350" s="5" t="s">
        <v>30</v>
      </c>
      <c r="D350" s="5" t="s">
        <v>238</v>
      </c>
      <c r="E350" s="5" t="s">
        <v>615</v>
      </c>
      <c r="F350" s="5" t="s">
        <v>236</v>
      </c>
      <c r="G350" s="11">
        <v>1815.93</v>
      </c>
      <c r="H350" s="3"/>
      <c r="I350" t="str">
        <f t="shared" si="12"/>
        <v xml:space="preserve"> </v>
      </c>
      <c r="J350" s="11" t="str">
        <f t="shared" si="13"/>
        <v xml:space="preserve"> </v>
      </c>
    </row>
    <row r="351" spans="1:10" outlineLevel="1" x14ac:dyDescent="0.2">
      <c r="A351" s="2"/>
      <c r="B351" s="5" t="s">
        <v>39</v>
      </c>
      <c r="C351" s="5" t="s">
        <v>30</v>
      </c>
      <c r="D351" s="5" t="s">
        <v>215</v>
      </c>
      <c r="E351" s="5" t="s">
        <v>614</v>
      </c>
      <c r="F351" s="5" t="s">
        <v>213</v>
      </c>
      <c r="G351" s="11">
        <v>12562</v>
      </c>
      <c r="H351" s="3"/>
      <c r="I351" t="str">
        <f t="shared" si="12"/>
        <v xml:space="preserve"> </v>
      </c>
      <c r="J351" s="11" t="str">
        <f t="shared" si="13"/>
        <v xml:space="preserve"> </v>
      </c>
    </row>
    <row r="352" spans="1:10" outlineLevel="1" x14ac:dyDescent="0.2">
      <c r="A352" s="2"/>
      <c r="B352" s="5" t="s">
        <v>39</v>
      </c>
      <c r="C352" s="5" t="s">
        <v>30</v>
      </c>
      <c r="D352" s="5" t="s">
        <v>212</v>
      </c>
      <c r="E352" s="5" t="s">
        <v>613</v>
      </c>
      <c r="F352" s="5" t="s">
        <v>210</v>
      </c>
      <c r="G352" s="11">
        <v>115.5</v>
      </c>
      <c r="H352" s="3"/>
      <c r="I352" t="str">
        <f t="shared" si="12"/>
        <v xml:space="preserve"> </v>
      </c>
      <c r="J352" s="11" t="str">
        <f t="shared" si="13"/>
        <v xml:space="preserve"> </v>
      </c>
    </row>
    <row r="353" spans="1:10" outlineLevel="1" x14ac:dyDescent="0.2">
      <c r="A353" s="2"/>
      <c r="B353" s="5" t="s">
        <v>39</v>
      </c>
      <c r="C353" s="5" t="s">
        <v>30</v>
      </c>
      <c r="D353" s="5" t="s">
        <v>608</v>
      </c>
      <c r="E353" s="5" t="s">
        <v>612</v>
      </c>
      <c r="F353" s="5" t="s">
        <v>606</v>
      </c>
      <c r="G353" s="11">
        <v>1411.37</v>
      </c>
      <c r="H353" s="3"/>
      <c r="I353" t="str">
        <f t="shared" si="12"/>
        <v xml:space="preserve"> </v>
      </c>
      <c r="J353" s="11" t="str">
        <f t="shared" si="13"/>
        <v xml:space="preserve"> </v>
      </c>
    </row>
    <row r="354" spans="1:10" outlineLevel="1" x14ac:dyDescent="0.2">
      <c r="A354" s="2"/>
      <c r="B354" s="5" t="s">
        <v>39</v>
      </c>
      <c r="C354" s="5" t="s">
        <v>30</v>
      </c>
      <c r="D354" s="5" t="s">
        <v>209</v>
      </c>
      <c r="E354" s="5" t="s">
        <v>611</v>
      </c>
      <c r="F354" s="5" t="s">
        <v>207</v>
      </c>
      <c r="G354" s="11">
        <v>3082.46</v>
      </c>
      <c r="H354" s="3"/>
      <c r="I354" t="str">
        <f t="shared" si="12"/>
        <v xml:space="preserve"> </v>
      </c>
      <c r="J354" s="11" t="str">
        <f t="shared" si="13"/>
        <v xml:space="preserve"> </v>
      </c>
    </row>
    <row r="355" spans="1:10" outlineLevel="1" x14ac:dyDescent="0.2">
      <c r="A355" s="2"/>
      <c r="B355" s="5" t="s">
        <v>39</v>
      </c>
      <c r="C355" s="5" t="s">
        <v>30</v>
      </c>
      <c r="D355" s="5" t="s">
        <v>280</v>
      </c>
      <c r="E355" s="5" t="s">
        <v>610</v>
      </c>
      <c r="F355" s="5" t="s">
        <v>278</v>
      </c>
      <c r="G355" s="11">
        <v>2624</v>
      </c>
      <c r="H355" s="3"/>
      <c r="I355" t="str">
        <f t="shared" si="12"/>
        <v xml:space="preserve"> </v>
      </c>
      <c r="J355" s="11" t="str">
        <f t="shared" si="13"/>
        <v xml:space="preserve"> </v>
      </c>
    </row>
    <row r="356" spans="1:10" outlineLevel="1" x14ac:dyDescent="0.2">
      <c r="A356" s="2"/>
      <c r="B356" s="5" t="s">
        <v>39</v>
      </c>
      <c r="C356" s="5" t="s">
        <v>30</v>
      </c>
      <c r="D356" s="5" t="s">
        <v>206</v>
      </c>
      <c r="E356" s="5" t="s">
        <v>609</v>
      </c>
      <c r="F356" s="5" t="s">
        <v>204</v>
      </c>
      <c r="G356" s="11">
        <v>12400</v>
      </c>
      <c r="H356" s="3"/>
      <c r="I356" t="str">
        <f t="shared" si="12"/>
        <v xml:space="preserve"> </v>
      </c>
      <c r="J356" s="11" t="str">
        <f t="shared" si="13"/>
        <v xml:space="preserve"> </v>
      </c>
    </row>
    <row r="357" spans="1:10" x14ac:dyDescent="0.2">
      <c r="A357" s="27" t="s">
        <v>31</v>
      </c>
      <c r="B357" s="27"/>
      <c r="C357" s="2" t="s">
        <v>31</v>
      </c>
      <c r="D357" s="2" t="s">
        <v>0</v>
      </c>
      <c r="E357" s="2" t="s">
        <v>0</v>
      </c>
      <c r="F357" s="2" t="s">
        <v>0</v>
      </c>
      <c r="G357" s="10">
        <v>44254.78</v>
      </c>
      <c r="H357" s="1"/>
      <c r="I357" t="str">
        <f t="shared" si="12"/>
        <v>20099</v>
      </c>
      <c r="J357" s="11">
        <f t="shared" si="13"/>
        <v>44254.78</v>
      </c>
    </row>
    <row r="358" spans="1:10" outlineLevel="1" x14ac:dyDescent="0.2">
      <c r="A358" s="2"/>
      <c r="B358" s="5" t="s">
        <v>39</v>
      </c>
      <c r="C358" s="5" t="s">
        <v>31</v>
      </c>
      <c r="D358" s="5" t="s">
        <v>195</v>
      </c>
      <c r="E358" s="5" t="s">
        <v>225</v>
      </c>
      <c r="F358" s="5" t="s">
        <v>193</v>
      </c>
      <c r="G358" s="11">
        <v>2524</v>
      </c>
      <c r="H358" s="3"/>
      <c r="I358" t="str">
        <f t="shared" si="12"/>
        <v xml:space="preserve"> </v>
      </c>
      <c r="J358" s="11" t="str">
        <f t="shared" si="13"/>
        <v xml:space="preserve"> </v>
      </c>
    </row>
    <row r="359" spans="1:10" outlineLevel="1" x14ac:dyDescent="0.2">
      <c r="A359" s="2"/>
      <c r="B359" s="5" t="s">
        <v>39</v>
      </c>
      <c r="C359" s="5" t="s">
        <v>31</v>
      </c>
      <c r="D359" s="5" t="s">
        <v>224</v>
      </c>
      <c r="E359" s="5" t="s">
        <v>223</v>
      </c>
      <c r="F359" s="5" t="s">
        <v>222</v>
      </c>
      <c r="G359" s="11">
        <v>107.55</v>
      </c>
      <c r="H359" s="3"/>
      <c r="I359" t="str">
        <f t="shared" si="12"/>
        <v xml:space="preserve"> </v>
      </c>
      <c r="J359" s="11" t="str">
        <f t="shared" si="13"/>
        <v xml:space="preserve"> </v>
      </c>
    </row>
    <row r="360" spans="1:10" outlineLevel="1" x14ac:dyDescent="0.2">
      <c r="A360" s="2"/>
      <c r="B360" s="5" t="s">
        <v>39</v>
      </c>
      <c r="C360" s="5" t="s">
        <v>31</v>
      </c>
      <c r="D360" s="5" t="s">
        <v>221</v>
      </c>
      <c r="E360" s="5" t="s">
        <v>220</v>
      </c>
      <c r="F360" s="5" t="s">
        <v>219</v>
      </c>
      <c r="G360" s="11">
        <v>19585.75</v>
      </c>
      <c r="H360" s="3"/>
      <c r="I360" t="str">
        <f t="shared" si="12"/>
        <v xml:space="preserve"> </v>
      </c>
      <c r="J360" s="11" t="str">
        <f t="shared" si="13"/>
        <v xml:space="preserve"> </v>
      </c>
    </row>
    <row r="361" spans="1:10" outlineLevel="1" x14ac:dyDescent="0.2">
      <c r="A361" s="2"/>
      <c r="B361" s="5" t="s">
        <v>39</v>
      </c>
      <c r="C361" s="5" t="s">
        <v>31</v>
      </c>
      <c r="D361" s="5" t="s">
        <v>215</v>
      </c>
      <c r="E361" s="5" t="s">
        <v>214</v>
      </c>
      <c r="F361" s="5" t="s">
        <v>213</v>
      </c>
      <c r="G361" s="11">
        <v>12537.11</v>
      </c>
      <c r="H361" s="3"/>
      <c r="I361" t="str">
        <f t="shared" si="12"/>
        <v xml:space="preserve"> </v>
      </c>
      <c r="J361" s="11" t="str">
        <f t="shared" si="13"/>
        <v xml:space="preserve"> </v>
      </c>
    </row>
    <row r="362" spans="1:10" outlineLevel="1" x14ac:dyDescent="0.2">
      <c r="A362" s="2"/>
      <c r="B362" s="5" t="s">
        <v>39</v>
      </c>
      <c r="C362" s="5" t="s">
        <v>31</v>
      </c>
      <c r="D362" s="5" t="s">
        <v>212</v>
      </c>
      <c r="E362" s="5" t="s">
        <v>211</v>
      </c>
      <c r="F362" s="5" t="s">
        <v>210</v>
      </c>
      <c r="G362" s="11">
        <v>77</v>
      </c>
      <c r="H362" s="3"/>
      <c r="I362" t="str">
        <f t="shared" si="12"/>
        <v xml:space="preserve"> </v>
      </c>
      <c r="J362" s="11" t="str">
        <f t="shared" si="13"/>
        <v xml:space="preserve"> </v>
      </c>
    </row>
    <row r="363" spans="1:10" outlineLevel="1" x14ac:dyDescent="0.2">
      <c r="A363" s="2"/>
      <c r="B363" s="5" t="s">
        <v>39</v>
      </c>
      <c r="C363" s="5" t="s">
        <v>31</v>
      </c>
      <c r="D363" s="5" t="s">
        <v>608</v>
      </c>
      <c r="E363" s="5" t="s">
        <v>607</v>
      </c>
      <c r="F363" s="5" t="s">
        <v>606</v>
      </c>
      <c r="G363" s="11">
        <v>940.91</v>
      </c>
      <c r="H363" s="3"/>
      <c r="I363" t="str">
        <f t="shared" si="12"/>
        <v xml:space="preserve"> </v>
      </c>
      <c r="J363" s="11" t="str">
        <f t="shared" si="13"/>
        <v xml:space="preserve"> </v>
      </c>
    </row>
    <row r="364" spans="1:10" outlineLevel="1" x14ac:dyDescent="0.2">
      <c r="A364" s="2"/>
      <c r="B364" s="5" t="s">
        <v>39</v>
      </c>
      <c r="C364" s="5" t="s">
        <v>31</v>
      </c>
      <c r="D364" s="5" t="s">
        <v>209</v>
      </c>
      <c r="E364" s="5" t="s">
        <v>208</v>
      </c>
      <c r="F364" s="5" t="s">
        <v>207</v>
      </c>
      <c r="G364" s="11">
        <v>3082.46</v>
      </c>
      <c r="H364" s="3"/>
      <c r="I364" t="str">
        <f t="shared" si="12"/>
        <v xml:space="preserve"> </v>
      </c>
      <c r="J364" s="11" t="str">
        <f t="shared" si="13"/>
        <v xml:space="preserve"> </v>
      </c>
    </row>
    <row r="365" spans="1:10" outlineLevel="1" x14ac:dyDescent="0.2">
      <c r="A365" s="2"/>
      <c r="B365" s="5" t="s">
        <v>39</v>
      </c>
      <c r="C365" s="5" t="s">
        <v>31</v>
      </c>
      <c r="D365" s="5" t="s">
        <v>206</v>
      </c>
      <c r="E365" s="5" t="s">
        <v>605</v>
      </c>
      <c r="F365" s="5" t="s">
        <v>204</v>
      </c>
      <c r="G365" s="11">
        <v>3400</v>
      </c>
      <c r="H365" s="3"/>
      <c r="I365" t="str">
        <f t="shared" si="12"/>
        <v xml:space="preserve"> </v>
      </c>
      <c r="J365" s="11" t="str">
        <f t="shared" si="13"/>
        <v xml:space="preserve"> </v>
      </c>
    </row>
    <row r="366" spans="1:10" outlineLevel="1" x14ac:dyDescent="0.2">
      <c r="A366" s="2"/>
      <c r="B366" s="5" t="s">
        <v>39</v>
      </c>
      <c r="C366" s="5" t="s">
        <v>31</v>
      </c>
      <c r="D366" s="5" t="s">
        <v>203</v>
      </c>
      <c r="E366" s="5" t="s">
        <v>202</v>
      </c>
      <c r="F366" s="5" t="s">
        <v>201</v>
      </c>
      <c r="G366" s="11">
        <v>200</v>
      </c>
      <c r="H366" s="3"/>
      <c r="I366" t="str">
        <f t="shared" si="12"/>
        <v xml:space="preserve"> </v>
      </c>
      <c r="J366" s="11" t="str">
        <f t="shared" si="13"/>
        <v xml:space="preserve"> </v>
      </c>
    </row>
    <row r="367" spans="1:10" outlineLevel="1" x14ac:dyDescent="0.2">
      <c r="A367" s="2"/>
      <c r="B367" s="5" t="s">
        <v>39</v>
      </c>
      <c r="C367" s="5" t="s">
        <v>31</v>
      </c>
      <c r="D367" s="5" t="s">
        <v>604</v>
      </c>
      <c r="E367" s="5" t="s">
        <v>603</v>
      </c>
      <c r="F367" s="5" t="s">
        <v>602</v>
      </c>
      <c r="G367" s="11">
        <v>1800</v>
      </c>
      <c r="H367" s="3"/>
      <c r="I367" t="str">
        <f t="shared" si="12"/>
        <v xml:space="preserve"> </v>
      </c>
      <c r="J367" s="11" t="str">
        <f t="shared" si="13"/>
        <v xml:space="preserve"> </v>
      </c>
    </row>
    <row r="368" spans="1:10" x14ac:dyDescent="0.2">
      <c r="A368" s="5"/>
      <c r="B368" s="5"/>
      <c r="C368" s="5"/>
      <c r="D368" s="5"/>
      <c r="E368" s="5"/>
      <c r="F368" s="5"/>
      <c r="G368" s="11"/>
    </row>
    <row r="369" spans="1:9" x14ac:dyDescent="0.2">
      <c r="A369" s="6"/>
      <c r="B369" s="6" t="s">
        <v>0</v>
      </c>
      <c r="C369" s="6" t="s">
        <v>0</v>
      </c>
      <c r="D369" s="6" t="s">
        <v>0</v>
      </c>
      <c r="E369" s="6" t="s">
        <v>0</v>
      </c>
      <c r="F369" s="6" t="s">
        <v>0</v>
      </c>
      <c r="G369" s="12">
        <v>2000535.23</v>
      </c>
      <c r="I369" s="16">
        <f>G369/'CP exp 21-22'!$G$362</f>
        <v>0.72833815481302844</v>
      </c>
    </row>
    <row r="370" spans="1:9" x14ac:dyDescent="0.2">
      <c r="A370" s="5"/>
      <c r="B370" s="5"/>
      <c r="C370" s="5"/>
      <c r="D370" s="5"/>
      <c r="E370" s="5"/>
      <c r="F370" s="5"/>
      <c r="G370" s="11"/>
    </row>
    <row r="371" spans="1:9" x14ac:dyDescent="0.2">
      <c r="A371" s="5"/>
      <c r="B371" s="5"/>
      <c r="C371" s="5"/>
      <c r="D371" s="5"/>
      <c r="E371" s="5"/>
      <c r="F371" s="5"/>
      <c r="G371" s="11"/>
    </row>
    <row r="372" spans="1:9" x14ac:dyDescent="0.2">
      <c r="A372" s="5"/>
      <c r="B372" s="5"/>
      <c r="C372" s="5"/>
      <c r="D372" s="5"/>
      <c r="E372" s="5"/>
      <c r="F372" s="5"/>
      <c r="G372" s="11"/>
    </row>
  </sheetData>
  <mergeCells count="32">
    <mergeCell ref="A332:B332"/>
    <mergeCell ref="A344:B344"/>
    <mergeCell ref="A347:B347"/>
    <mergeCell ref="A357:B357"/>
    <mergeCell ref="A1:J1"/>
    <mergeCell ref="A2:J2"/>
    <mergeCell ref="A3:J3"/>
    <mergeCell ref="A265:B265"/>
    <mergeCell ref="A278:B278"/>
    <mergeCell ref="A299:B299"/>
    <mergeCell ref="A310:B310"/>
    <mergeCell ref="A320:B320"/>
    <mergeCell ref="A208:B208"/>
    <mergeCell ref="A220:B220"/>
    <mergeCell ref="A231:B231"/>
    <mergeCell ref="A243:B243"/>
    <mergeCell ref="A253:B253"/>
    <mergeCell ref="A78:B78"/>
    <mergeCell ref="A92:B92"/>
    <mergeCell ref="A102:B102"/>
    <mergeCell ref="A110:B110"/>
    <mergeCell ref="A123:B123"/>
    <mergeCell ref="A149:B149"/>
    <mergeCell ref="A165:B165"/>
    <mergeCell ref="A175:B175"/>
    <mergeCell ref="A186:B186"/>
    <mergeCell ref="A198:B198"/>
    <mergeCell ref="A7:B7"/>
    <mergeCell ref="A41:B41"/>
    <mergeCell ref="A54:B54"/>
    <mergeCell ref="A65:B65"/>
    <mergeCell ref="A68:B68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F4E83-6E6D-4EE7-AA1F-58BBDCB0E4FA}">
  <sheetPr>
    <outlinePr summaryBelow="0"/>
  </sheetPr>
  <dimension ref="A1:L365"/>
  <sheetViews>
    <sheetView zoomScale="80" zoomScaleNormal="80" workbookViewId="0">
      <pane ySplit="6" topLeftCell="A331" activePane="bottomLeft" state="frozen"/>
      <selection pane="bottomLeft" activeCell="G363" sqref="G363"/>
    </sheetView>
  </sheetViews>
  <sheetFormatPr defaultRowHeight="12.75" outlineLevelRow="1" x14ac:dyDescent="0.2"/>
  <cols>
    <col min="1" max="1" width="1.7109375" customWidth="1"/>
    <col min="2" max="4" width="9.7109375" customWidth="1"/>
    <col min="5" max="5" width="56.7109375" bestFit="1" customWidth="1"/>
    <col min="6" max="6" width="16.85546875" customWidth="1"/>
    <col min="7" max="7" width="15.42578125" style="7" customWidth="1"/>
    <col min="8" max="8" width="0" hidden="1" customWidth="1"/>
    <col min="10" max="11" width="10.85546875" bestFit="1" customWidth="1"/>
  </cols>
  <sheetData>
    <row r="1" spans="1:11" ht="19.149999999999999" customHeight="1" x14ac:dyDescent="0.25">
      <c r="A1" s="23" t="s">
        <v>54</v>
      </c>
      <c r="B1" s="24"/>
      <c r="C1" s="24"/>
      <c r="D1" s="25"/>
      <c r="E1" s="25"/>
      <c r="F1" s="25"/>
      <c r="G1" s="25"/>
      <c r="H1" s="25"/>
      <c r="I1" s="25"/>
      <c r="J1" s="25"/>
    </row>
    <row r="2" spans="1:11" x14ac:dyDescent="0.2">
      <c r="A2" s="25" t="s">
        <v>192</v>
      </c>
      <c r="B2" s="24"/>
      <c r="C2" s="24"/>
      <c r="D2" s="25"/>
      <c r="E2" s="25"/>
      <c r="F2" s="25"/>
      <c r="G2" s="25"/>
      <c r="H2" s="25"/>
      <c r="I2" s="25"/>
      <c r="J2" s="25"/>
    </row>
    <row r="3" spans="1:11" x14ac:dyDescent="0.2">
      <c r="A3" s="25" t="s">
        <v>601</v>
      </c>
      <c r="B3" s="24"/>
      <c r="C3" s="24"/>
      <c r="D3" s="25"/>
      <c r="E3" s="25"/>
      <c r="F3" s="25"/>
      <c r="G3" s="25"/>
      <c r="H3" s="25"/>
      <c r="I3" s="25"/>
      <c r="J3" s="25"/>
    </row>
    <row r="4" spans="1:11" x14ac:dyDescent="0.2">
      <c r="A4" s="1"/>
      <c r="B4" s="1"/>
      <c r="C4" s="1"/>
    </row>
    <row r="5" spans="1:11" ht="22.5" hidden="1" x14ac:dyDescent="0.2">
      <c r="A5" s="4"/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  <c r="G5" s="8" t="s">
        <v>37</v>
      </c>
      <c r="H5" s="3" t="s">
        <v>38</v>
      </c>
    </row>
    <row r="6" spans="1:11" ht="25.5" x14ac:dyDescent="0.2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9" t="s">
        <v>6</v>
      </c>
    </row>
    <row r="7" spans="1:11" x14ac:dyDescent="0.2">
      <c r="A7" s="27" t="s">
        <v>7</v>
      </c>
      <c r="B7" s="27"/>
      <c r="C7" s="2" t="s">
        <v>7</v>
      </c>
      <c r="D7" s="2" t="s">
        <v>0</v>
      </c>
      <c r="E7" s="2" t="s">
        <v>0</v>
      </c>
      <c r="F7" s="2" t="s">
        <v>0</v>
      </c>
      <c r="G7" s="10">
        <v>113965.26</v>
      </c>
      <c r="H7" s="1"/>
      <c r="I7" t="str">
        <f>IF(D7=$J$6,A7," ")</f>
        <v>10000</v>
      </c>
      <c r="J7" s="11">
        <f>IF(D7=$J$6,G7," ")</f>
        <v>113965.26</v>
      </c>
      <c r="K7" s="11">
        <f>_xlfn.IFNA(VLOOKUP(J7,Summary!$P$4:$P$33,1,FALSE),0)</f>
        <v>113965.26</v>
      </c>
    </row>
    <row r="8" spans="1:11" outlineLevel="1" x14ac:dyDescent="0.2">
      <c r="A8" s="2"/>
      <c r="B8" s="5" t="s">
        <v>39</v>
      </c>
      <c r="C8" s="5" t="s">
        <v>7</v>
      </c>
      <c r="D8" s="5" t="s">
        <v>537</v>
      </c>
      <c r="E8" s="5" t="s">
        <v>600</v>
      </c>
      <c r="F8" s="5" t="s">
        <v>535</v>
      </c>
      <c r="G8" s="11">
        <v>40578</v>
      </c>
      <c r="H8" s="3"/>
      <c r="I8" t="str">
        <f t="shared" ref="I8:I9" si="0">IF(D8=$J$6,A8," ")</f>
        <v xml:space="preserve"> </v>
      </c>
      <c r="J8" s="11" t="str">
        <f t="shared" ref="J8:J9" si="1">IF(D8=$J$6,G8," ")</f>
        <v xml:space="preserve"> </v>
      </c>
      <c r="K8" s="11">
        <f>_xlfn.IFNA(VLOOKUP(J8,Summary!$P$4:$P$33,1,FALSE),0)</f>
        <v>0</v>
      </c>
    </row>
    <row r="9" spans="1:11" outlineLevel="1" x14ac:dyDescent="0.2">
      <c r="A9" s="2"/>
      <c r="B9" s="5" t="s">
        <v>39</v>
      </c>
      <c r="C9" s="5" t="s">
        <v>7</v>
      </c>
      <c r="D9" s="5" t="s">
        <v>534</v>
      </c>
      <c r="E9" s="5" t="s">
        <v>599</v>
      </c>
      <c r="F9" s="5" t="s">
        <v>532</v>
      </c>
      <c r="G9" s="11">
        <v>4379.25</v>
      </c>
      <c r="H9" s="3"/>
      <c r="I9" t="str">
        <f t="shared" si="0"/>
        <v xml:space="preserve"> </v>
      </c>
      <c r="J9" s="11" t="str">
        <f t="shared" si="1"/>
        <v xml:space="preserve"> </v>
      </c>
      <c r="K9" s="11">
        <f>_xlfn.IFNA(VLOOKUP(J9,Summary!$P$4:$P$33,1,FALSE),0)</f>
        <v>0</v>
      </c>
    </row>
    <row r="10" spans="1:11" outlineLevel="1" x14ac:dyDescent="0.2">
      <c r="A10" s="2"/>
      <c r="B10" s="5" t="s">
        <v>39</v>
      </c>
      <c r="C10" s="5" t="s">
        <v>7</v>
      </c>
      <c r="D10" s="5" t="s">
        <v>531</v>
      </c>
      <c r="E10" s="5" t="s">
        <v>598</v>
      </c>
      <c r="F10" s="5" t="s">
        <v>529</v>
      </c>
      <c r="G10" s="11">
        <v>8074.99</v>
      </c>
      <c r="H10" s="3"/>
      <c r="I10" t="str">
        <f t="shared" ref="I10:I73" si="2">IF(D10=$J$6,A10," ")</f>
        <v xml:space="preserve"> </v>
      </c>
      <c r="J10" s="11" t="str">
        <f t="shared" ref="J10:J73" si="3">IF(D10=$J$6,G10," ")</f>
        <v xml:space="preserve"> </v>
      </c>
      <c r="K10" s="11">
        <f>_xlfn.IFNA(VLOOKUP(J10,Summary!$P$4:$P$33,1,FALSE),0)</f>
        <v>0</v>
      </c>
    </row>
    <row r="11" spans="1:11" outlineLevel="1" x14ac:dyDescent="0.2">
      <c r="A11" s="2"/>
      <c r="B11" s="5" t="s">
        <v>39</v>
      </c>
      <c r="C11" s="5" t="s">
        <v>7</v>
      </c>
      <c r="D11" s="5" t="s">
        <v>528</v>
      </c>
      <c r="E11" s="5" t="s">
        <v>597</v>
      </c>
      <c r="F11" s="5" t="s">
        <v>526</v>
      </c>
      <c r="G11" s="11">
        <v>13188</v>
      </c>
      <c r="H11" s="3"/>
      <c r="I11" t="str">
        <f t="shared" si="2"/>
        <v xml:space="preserve"> </v>
      </c>
      <c r="J11" s="11" t="str">
        <f t="shared" si="3"/>
        <v xml:space="preserve"> </v>
      </c>
      <c r="K11" s="11">
        <f>_xlfn.IFNA(VLOOKUP(J11,Summary!$P$4:$P$33,1,FALSE),0)</f>
        <v>0</v>
      </c>
    </row>
    <row r="12" spans="1:11" outlineLevel="1" x14ac:dyDescent="0.2">
      <c r="A12" s="2"/>
      <c r="B12" s="5" t="s">
        <v>39</v>
      </c>
      <c r="C12" s="5" t="s">
        <v>7</v>
      </c>
      <c r="D12" s="5" t="s">
        <v>596</v>
      </c>
      <c r="E12" s="5" t="s">
        <v>595</v>
      </c>
      <c r="F12" s="5" t="s">
        <v>594</v>
      </c>
      <c r="G12" s="11">
        <v>666</v>
      </c>
      <c r="H12" s="3"/>
      <c r="I12" t="str">
        <f t="shared" si="2"/>
        <v xml:space="preserve"> </v>
      </c>
      <c r="J12" s="11" t="str">
        <f t="shared" si="3"/>
        <v xml:space="preserve"> </v>
      </c>
      <c r="K12" s="11">
        <f>_xlfn.IFNA(VLOOKUP(J12,Summary!$P$4:$P$33,1,FALSE),0)</f>
        <v>0</v>
      </c>
    </row>
    <row r="13" spans="1:11" outlineLevel="1" x14ac:dyDescent="0.2">
      <c r="A13" s="2"/>
      <c r="B13" s="5" t="s">
        <v>39</v>
      </c>
      <c r="C13" s="5" t="s">
        <v>7</v>
      </c>
      <c r="D13" s="5" t="s">
        <v>593</v>
      </c>
      <c r="E13" s="5" t="s">
        <v>592</v>
      </c>
      <c r="F13" s="5" t="s">
        <v>591</v>
      </c>
      <c r="G13" s="11">
        <v>612.36</v>
      </c>
      <c r="H13" s="3"/>
      <c r="I13" t="str">
        <f t="shared" si="2"/>
        <v xml:space="preserve"> </v>
      </c>
      <c r="J13" s="11" t="str">
        <f t="shared" si="3"/>
        <v xml:space="preserve"> </v>
      </c>
      <c r="K13" s="11">
        <f>_xlfn.IFNA(VLOOKUP(J13,Summary!$P$4:$P$33,1,FALSE),0)</f>
        <v>0</v>
      </c>
    </row>
    <row r="14" spans="1:11" outlineLevel="1" x14ac:dyDescent="0.2">
      <c r="A14" s="2"/>
      <c r="B14" s="5" t="s">
        <v>39</v>
      </c>
      <c r="C14" s="5" t="s">
        <v>7</v>
      </c>
      <c r="D14" s="5" t="s">
        <v>590</v>
      </c>
      <c r="E14" s="5" t="s">
        <v>589</v>
      </c>
      <c r="F14" s="5" t="s">
        <v>588</v>
      </c>
      <c r="G14" s="11">
        <v>79</v>
      </c>
      <c r="H14" s="3"/>
      <c r="I14" t="str">
        <f t="shared" si="2"/>
        <v xml:space="preserve"> </v>
      </c>
      <c r="J14" s="11" t="str">
        <f t="shared" si="3"/>
        <v xml:space="preserve"> </v>
      </c>
      <c r="K14" s="11">
        <f>_xlfn.IFNA(VLOOKUP(J14,Summary!$P$4:$P$33,1,FALSE),0)</f>
        <v>0</v>
      </c>
    </row>
    <row r="15" spans="1:11" outlineLevel="1" x14ac:dyDescent="0.2">
      <c r="A15" s="2"/>
      <c r="B15" s="5" t="s">
        <v>39</v>
      </c>
      <c r="C15" s="5" t="s">
        <v>7</v>
      </c>
      <c r="D15" s="5" t="s">
        <v>195</v>
      </c>
      <c r="E15" s="5" t="s">
        <v>587</v>
      </c>
      <c r="F15" s="5" t="s">
        <v>193</v>
      </c>
      <c r="G15" s="11">
        <v>248</v>
      </c>
      <c r="H15" s="3"/>
      <c r="I15" t="str">
        <f t="shared" si="2"/>
        <v xml:space="preserve"> </v>
      </c>
      <c r="J15" s="11" t="str">
        <f t="shared" si="3"/>
        <v xml:space="preserve"> </v>
      </c>
      <c r="K15" s="11">
        <f>_xlfn.IFNA(VLOOKUP(J15,Summary!$P$4:$P$33,1,FALSE),0)</f>
        <v>0</v>
      </c>
    </row>
    <row r="16" spans="1:11" outlineLevel="1" x14ac:dyDescent="0.2">
      <c r="A16" s="2"/>
      <c r="B16" s="5" t="s">
        <v>39</v>
      </c>
      <c r="C16" s="5" t="s">
        <v>7</v>
      </c>
      <c r="D16" s="5" t="s">
        <v>238</v>
      </c>
      <c r="E16" s="5" t="s">
        <v>586</v>
      </c>
      <c r="F16" s="5" t="s">
        <v>236</v>
      </c>
      <c r="G16" s="11">
        <v>1634.32</v>
      </c>
      <c r="H16" s="3"/>
      <c r="I16" t="str">
        <f t="shared" si="2"/>
        <v xml:space="preserve"> </v>
      </c>
      <c r="J16" s="11" t="str">
        <f t="shared" si="3"/>
        <v xml:space="preserve"> </v>
      </c>
      <c r="K16" s="11">
        <f>_xlfn.IFNA(VLOOKUP(J16,Summary!$P$4:$P$33,1,FALSE),0)</f>
        <v>0</v>
      </c>
    </row>
    <row r="17" spans="1:11" outlineLevel="1" x14ac:dyDescent="0.2">
      <c r="A17" s="2"/>
      <c r="B17" s="5" t="s">
        <v>39</v>
      </c>
      <c r="C17" s="5" t="s">
        <v>7</v>
      </c>
      <c r="D17" s="5" t="s">
        <v>297</v>
      </c>
      <c r="E17" s="5" t="s">
        <v>585</v>
      </c>
      <c r="F17" s="5" t="s">
        <v>295</v>
      </c>
      <c r="G17" s="11">
        <v>2722.03</v>
      </c>
      <c r="H17" s="3"/>
      <c r="I17" t="str">
        <f t="shared" si="2"/>
        <v xml:space="preserve"> </v>
      </c>
      <c r="J17" s="11" t="str">
        <f t="shared" si="3"/>
        <v xml:space="preserve"> </v>
      </c>
      <c r="K17" s="11">
        <f>_xlfn.IFNA(VLOOKUP(J17,Summary!$P$4:$P$33,1,FALSE),0)</f>
        <v>0</v>
      </c>
    </row>
    <row r="18" spans="1:11" outlineLevel="1" x14ac:dyDescent="0.2">
      <c r="A18" s="2"/>
      <c r="B18" s="5" t="s">
        <v>39</v>
      </c>
      <c r="C18" s="5" t="s">
        <v>7</v>
      </c>
      <c r="D18" s="5" t="s">
        <v>249</v>
      </c>
      <c r="E18" s="5" t="s">
        <v>584</v>
      </c>
      <c r="F18" s="5" t="s">
        <v>247</v>
      </c>
      <c r="G18" s="11">
        <v>4800.46</v>
      </c>
      <c r="H18" s="3"/>
      <c r="I18" t="str">
        <f t="shared" si="2"/>
        <v xml:space="preserve"> </v>
      </c>
      <c r="J18" s="11" t="str">
        <f t="shared" si="3"/>
        <v xml:space="preserve"> </v>
      </c>
      <c r="K18" s="11">
        <f>_xlfn.IFNA(VLOOKUP(J18,Summary!$P$4:$P$33,1,FALSE),0)</f>
        <v>0</v>
      </c>
    </row>
    <row r="19" spans="1:11" outlineLevel="1" x14ac:dyDescent="0.2">
      <c r="A19" s="2"/>
      <c r="B19" s="5" t="s">
        <v>39</v>
      </c>
      <c r="C19" s="5" t="s">
        <v>7</v>
      </c>
      <c r="D19" s="5" t="s">
        <v>583</v>
      </c>
      <c r="E19" s="5" t="s">
        <v>582</v>
      </c>
      <c r="F19" s="5" t="s">
        <v>581</v>
      </c>
      <c r="G19" s="11">
        <v>48.02</v>
      </c>
      <c r="H19" s="3"/>
      <c r="I19" t="str">
        <f t="shared" si="2"/>
        <v xml:space="preserve"> </v>
      </c>
      <c r="J19" s="11" t="str">
        <f t="shared" si="3"/>
        <v xml:space="preserve"> </v>
      </c>
      <c r="K19" s="11">
        <f>_xlfn.IFNA(VLOOKUP(J19,Summary!$P$4:$P$33,1,FALSE),0)</f>
        <v>0</v>
      </c>
    </row>
    <row r="20" spans="1:11" outlineLevel="1" x14ac:dyDescent="0.2">
      <c r="A20" s="2"/>
      <c r="B20" s="5" t="s">
        <v>39</v>
      </c>
      <c r="C20" s="5" t="s">
        <v>7</v>
      </c>
      <c r="D20" s="5" t="s">
        <v>229</v>
      </c>
      <c r="E20" s="5" t="s">
        <v>580</v>
      </c>
      <c r="F20" s="5" t="s">
        <v>227</v>
      </c>
      <c r="G20" s="11">
        <v>0</v>
      </c>
      <c r="H20" s="3"/>
      <c r="I20" t="str">
        <f t="shared" si="2"/>
        <v xml:space="preserve"> </v>
      </c>
      <c r="J20" s="11" t="str">
        <f t="shared" si="3"/>
        <v xml:space="preserve"> </v>
      </c>
      <c r="K20" s="11">
        <f>_xlfn.IFNA(VLOOKUP(J20,Summary!$P$4:$P$33,1,FALSE),0)</f>
        <v>0</v>
      </c>
    </row>
    <row r="21" spans="1:11" outlineLevel="1" x14ac:dyDescent="0.2">
      <c r="A21" s="2"/>
      <c r="B21" s="5" t="s">
        <v>39</v>
      </c>
      <c r="C21" s="5" t="s">
        <v>7</v>
      </c>
      <c r="D21" s="5" t="s">
        <v>418</v>
      </c>
      <c r="E21" s="5" t="s">
        <v>579</v>
      </c>
      <c r="F21" s="5" t="s">
        <v>416</v>
      </c>
      <c r="G21" s="11">
        <v>1964.65</v>
      </c>
      <c r="H21" s="3"/>
      <c r="I21" t="str">
        <f t="shared" si="2"/>
        <v xml:space="preserve"> </v>
      </c>
      <c r="J21" s="11" t="str">
        <f t="shared" si="3"/>
        <v xml:space="preserve"> </v>
      </c>
      <c r="K21" s="11">
        <f>_xlfn.IFNA(VLOOKUP(J21,Summary!$P$4:$P$33,1,FALSE),0)</f>
        <v>0</v>
      </c>
    </row>
    <row r="22" spans="1:11" outlineLevel="1" x14ac:dyDescent="0.2">
      <c r="A22" s="2"/>
      <c r="B22" s="5" t="s">
        <v>39</v>
      </c>
      <c r="C22" s="5" t="s">
        <v>7</v>
      </c>
      <c r="D22" s="5" t="s">
        <v>432</v>
      </c>
      <c r="E22" s="5" t="s">
        <v>578</v>
      </c>
      <c r="F22" s="5" t="s">
        <v>430</v>
      </c>
      <c r="G22" s="11">
        <v>2292.08</v>
      </c>
      <c r="H22" s="3"/>
      <c r="I22" t="str">
        <f t="shared" si="2"/>
        <v xml:space="preserve"> </v>
      </c>
      <c r="J22" s="11" t="str">
        <f t="shared" si="3"/>
        <v xml:space="preserve"> </v>
      </c>
      <c r="K22" s="11">
        <f>_xlfn.IFNA(VLOOKUP(J22,Summary!$P$4:$P$33,1,FALSE),0)</f>
        <v>0</v>
      </c>
    </row>
    <row r="23" spans="1:11" outlineLevel="1" x14ac:dyDescent="0.2">
      <c r="A23" s="2"/>
      <c r="B23" s="5" t="s">
        <v>39</v>
      </c>
      <c r="C23" s="5" t="s">
        <v>7</v>
      </c>
      <c r="D23" s="5" t="s">
        <v>215</v>
      </c>
      <c r="E23" s="5" t="s">
        <v>577</v>
      </c>
      <c r="F23" s="5" t="s">
        <v>213</v>
      </c>
      <c r="G23" s="11">
        <v>0</v>
      </c>
      <c r="H23" s="3"/>
      <c r="I23" t="str">
        <f t="shared" si="2"/>
        <v xml:space="preserve"> </v>
      </c>
      <c r="J23" s="11" t="str">
        <f t="shared" si="3"/>
        <v xml:space="preserve"> </v>
      </c>
      <c r="K23" s="11">
        <f>_xlfn.IFNA(VLOOKUP(J23,Summary!$P$4:$P$33,1,FALSE),0)</f>
        <v>0</v>
      </c>
    </row>
    <row r="24" spans="1:11" outlineLevel="1" x14ac:dyDescent="0.2">
      <c r="A24" s="2"/>
      <c r="B24" s="5" t="s">
        <v>39</v>
      </c>
      <c r="C24" s="5" t="s">
        <v>7</v>
      </c>
      <c r="D24" s="5" t="s">
        <v>576</v>
      </c>
      <c r="E24" s="5" t="s">
        <v>575</v>
      </c>
      <c r="F24" s="5" t="s">
        <v>574</v>
      </c>
      <c r="G24" s="11">
        <v>0</v>
      </c>
      <c r="H24" s="3"/>
      <c r="I24" t="str">
        <f t="shared" si="2"/>
        <v xml:space="preserve"> </v>
      </c>
      <c r="J24" s="11" t="str">
        <f t="shared" si="3"/>
        <v xml:space="preserve"> </v>
      </c>
      <c r="K24" s="11">
        <f>_xlfn.IFNA(VLOOKUP(J24,Summary!$P$4:$P$33,1,FALSE),0)</f>
        <v>0</v>
      </c>
    </row>
    <row r="25" spans="1:11" outlineLevel="1" x14ac:dyDescent="0.2">
      <c r="A25" s="2"/>
      <c r="B25" s="5" t="s">
        <v>39</v>
      </c>
      <c r="C25" s="5" t="s">
        <v>7</v>
      </c>
      <c r="D25" s="5" t="s">
        <v>290</v>
      </c>
      <c r="E25" s="5" t="s">
        <v>573</v>
      </c>
      <c r="F25" s="5" t="s">
        <v>288</v>
      </c>
      <c r="G25" s="11">
        <v>0</v>
      </c>
      <c r="H25" s="3"/>
      <c r="I25" t="str">
        <f t="shared" si="2"/>
        <v xml:space="preserve"> </v>
      </c>
      <c r="J25" s="11" t="str">
        <f t="shared" si="3"/>
        <v xml:space="preserve"> </v>
      </c>
      <c r="K25" s="11">
        <f>_xlfn.IFNA(VLOOKUP(J25,Summary!$P$4:$P$33,1,FALSE),0)</f>
        <v>0</v>
      </c>
    </row>
    <row r="26" spans="1:11" outlineLevel="1" x14ac:dyDescent="0.2">
      <c r="A26" s="2"/>
      <c r="B26" s="5" t="s">
        <v>39</v>
      </c>
      <c r="C26" s="5" t="s">
        <v>7</v>
      </c>
      <c r="D26" s="5" t="s">
        <v>212</v>
      </c>
      <c r="E26" s="5" t="s">
        <v>572</v>
      </c>
      <c r="F26" s="5" t="s">
        <v>210</v>
      </c>
      <c r="G26" s="11">
        <v>960.86</v>
      </c>
      <c r="H26" s="3"/>
      <c r="I26" t="str">
        <f t="shared" si="2"/>
        <v xml:space="preserve"> </v>
      </c>
      <c r="J26" s="11" t="str">
        <f t="shared" si="3"/>
        <v xml:space="preserve"> </v>
      </c>
      <c r="K26" s="11">
        <f>_xlfn.IFNA(VLOOKUP(J26,Summary!$P$4:$P$33,1,FALSE),0)</f>
        <v>0</v>
      </c>
    </row>
    <row r="27" spans="1:11" outlineLevel="1" x14ac:dyDescent="0.2">
      <c r="A27" s="2"/>
      <c r="B27" s="5" t="s">
        <v>39</v>
      </c>
      <c r="C27" s="5" t="s">
        <v>7</v>
      </c>
      <c r="D27" s="5" t="s">
        <v>571</v>
      </c>
      <c r="E27" s="5" t="s">
        <v>570</v>
      </c>
      <c r="F27" s="5" t="s">
        <v>569</v>
      </c>
      <c r="G27" s="11">
        <v>946.66</v>
      </c>
      <c r="H27" s="3"/>
      <c r="I27" t="str">
        <f t="shared" si="2"/>
        <v xml:space="preserve"> </v>
      </c>
      <c r="J27" s="11" t="str">
        <f t="shared" si="3"/>
        <v xml:space="preserve"> </v>
      </c>
      <c r="K27" s="11">
        <f>_xlfn.IFNA(VLOOKUP(J27,Summary!$P$4:$P$33,1,FALSE),0)</f>
        <v>0</v>
      </c>
    </row>
    <row r="28" spans="1:11" outlineLevel="1" x14ac:dyDescent="0.2">
      <c r="A28" s="2"/>
      <c r="B28" s="5" t="s">
        <v>39</v>
      </c>
      <c r="C28" s="5" t="s">
        <v>7</v>
      </c>
      <c r="D28" s="5" t="s">
        <v>568</v>
      </c>
      <c r="E28" s="5" t="s">
        <v>567</v>
      </c>
      <c r="F28" s="5" t="s">
        <v>566</v>
      </c>
      <c r="G28" s="11">
        <v>22.5</v>
      </c>
      <c r="H28" s="3"/>
      <c r="I28" t="str">
        <f t="shared" si="2"/>
        <v xml:space="preserve"> </v>
      </c>
      <c r="J28" s="11" t="str">
        <f t="shared" si="3"/>
        <v xml:space="preserve"> </v>
      </c>
      <c r="K28" s="11">
        <f>_xlfn.IFNA(VLOOKUP(J28,Summary!$P$4:$P$33,1,FALSE),0)</f>
        <v>0</v>
      </c>
    </row>
    <row r="29" spans="1:11" outlineLevel="1" x14ac:dyDescent="0.2">
      <c r="A29" s="2"/>
      <c r="B29" s="5" t="s">
        <v>39</v>
      </c>
      <c r="C29" s="5" t="s">
        <v>7</v>
      </c>
      <c r="D29" s="5" t="s">
        <v>565</v>
      </c>
      <c r="E29" s="5" t="s">
        <v>564</v>
      </c>
      <c r="F29" s="5" t="s">
        <v>563</v>
      </c>
      <c r="G29" s="11">
        <v>2500</v>
      </c>
      <c r="H29" s="3"/>
      <c r="I29" t="str">
        <f t="shared" si="2"/>
        <v xml:space="preserve"> </v>
      </c>
      <c r="J29" s="11" t="str">
        <f t="shared" si="3"/>
        <v xml:space="preserve"> </v>
      </c>
      <c r="K29" s="11">
        <f>_xlfn.IFNA(VLOOKUP(J29,Summary!$P$4:$P$33,1,FALSE),0)</f>
        <v>0</v>
      </c>
    </row>
    <row r="30" spans="1:11" outlineLevel="1" x14ac:dyDescent="0.2">
      <c r="A30" s="2"/>
      <c r="B30" s="5" t="s">
        <v>39</v>
      </c>
      <c r="C30" s="5" t="s">
        <v>7</v>
      </c>
      <c r="D30" s="5" t="s">
        <v>286</v>
      </c>
      <c r="E30" s="5" t="s">
        <v>562</v>
      </c>
      <c r="F30" s="5" t="s">
        <v>284</v>
      </c>
      <c r="G30" s="11">
        <v>2892.72</v>
      </c>
      <c r="H30" s="3"/>
      <c r="I30" t="str">
        <f t="shared" si="2"/>
        <v xml:space="preserve"> </v>
      </c>
      <c r="J30" s="11" t="str">
        <f t="shared" si="3"/>
        <v xml:space="preserve"> </v>
      </c>
      <c r="K30" s="11">
        <f>_xlfn.IFNA(VLOOKUP(J30,Summary!$P$4:$P$33,1,FALSE),0)</f>
        <v>0</v>
      </c>
    </row>
    <row r="31" spans="1:11" outlineLevel="1" x14ac:dyDescent="0.2">
      <c r="A31" s="2"/>
      <c r="B31" s="5" t="s">
        <v>39</v>
      </c>
      <c r="C31" s="5" t="s">
        <v>7</v>
      </c>
      <c r="D31" s="5" t="s">
        <v>209</v>
      </c>
      <c r="E31" s="5" t="s">
        <v>561</v>
      </c>
      <c r="F31" s="5" t="s">
        <v>207</v>
      </c>
      <c r="G31" s="11">
        <v>0</v>
      </c>
      <c r="H31" s="3"/>
      <c r="I31" t="str">
        <f t="shared" si="2"/>
        <v xml:space="preserve"> </v>
      </c>
      <c r="J31" s="11" t="str">
        <f t="shared" si="3"/>
        <v xml:space="preserve"> </v>
      </c>
      <c r="K31" s="11">
        <f>_xlfn.IFNA(VLOOKUP(J31,Summary!$P$4:$P$33,1,FALSE),0)</f>
        <v>0</v>
      </c>
    </row>
    <row r="32" spans="1:11" outlineLevel="1" x14ac:dyDescent="0.2">
      <c r="A32" s="2"/>
      <c r="B32" s="5" t="s">
        <v>39</v>
      </c>
      <c r="C32" s="5" t="s">
        <v>7</v>
      </c>
      <c r="D32" s="5" t="s">
        <v>206</v>
      </c>
      <c r="E32" s="5" t="s">
        <v>560</v>
      </c>
      <c r="F32" s="5" t="s">
        <v>204</v>
      </c>
      <c r="G32" s="11">
        <v>0</v>
      </c>
      <c r="H32" s="3"/>
      <c r="I32" t="str">
        <f t="shared" si="2"/>
        <v xml:space="preserve"> </v>
      </c>
      <c r="J32" s="11" t="str">
        <f t="shared" si="3"/>
        <v xml:space="preserve"> </v>
      </c>
      <c r="K32" s="11">
        <f>_xlfn.IFNA(VLOOKUP(J32,Summary!$P$4:$P$33,1,FALSE),0)</f>
        <v>0</v>
      </c>
    </row>
    <row r="33" spans="1:11" outlineLevel="1" x14ac:dyDescent="0.2">
      <c r="A33" s="2"/>
      <c r="B33" s="5" t="s">
        <v>39</v>
      </c>
      <c r="C33" s="5" t="s">
        <v>7</v>
      </c>
      <c r="D33" s="5" t="s">
        <v>203</v>
      </c>
      <c r="E33" s="5" t="s">
        <v>559</v>
      </c>
      <c r="F33" s="5" t="s">
        <v>201</v>
      </c>
      <c r="G33" s="11">
        <v>25355.360000000001</v>
      </c>
      <c r="H33" s="3"/>
      <c r="I33" t="str">
        <f t="shared" si="2"/>
        <v xml:space="preserve"> </v>
      </c>
      <c r="J33" s="11" t="str">
        <f t="shared" si="3"/>
        <v xml:space="preserve"> </v>
      </c>
      <c r="K33" s="11">
        <f>_xlfn.IFNA(VLOOKUP(J33,Summary!$P$4:$P$33,1,FALSE),0)</f>
        <v>0</v>
      </c>
    </row>
    <row r="34" spans="1:11" x14ac:dyDescent="0.2">
      <c r="A34" s="27" t="s">
        <v>8</v>
      </c>
      <c r="B34" s="27"/>
      <c r="C34" s="2" t="s">
        <v>8</v>
      </c>
      <c r="D34" s="2" t="s">
        <v>0</v>
      </c>
      <c r="E34" s="2" t="s">
        <v>0</v>
      </c>
      <c r="F34" s="2" t="s">
        <v>0</v>
      </c>
      <c r="G34" s="10">
        <v>160641.97</v>
      </c>
      <c r="H34" s="1"/>
      <c r="I34" t="str">
        <f t="shared" si="2"/>
        <v>10013</v>
      </c>
      <c r="J34" s="11">
        <f t="shared" si="3"/>
        <v>160641.97</v>
      </c>
      <c r="K34" s="11">
        <f>_xlfn.IFNA(VLOOKUP(J34,Summary!$P$4:$P$33,1,FALSE),0)</f>
        <v>160641.97</v>
      </c>
    </row>
    <row r="35" spans="1:11" outlineLevel="1" x14ac:dyDescent="0.2">
      <c r="A35" s="2"/>
      <c r="B35" s="5" t="s">
        <v>39</v>
      </c>
      <c r="C35" s="5" t="s">
        <v>8</v>
      </c>
      <c r="D35" s="5" t="s">
        <v>267</v>
      </c>
      <c r="E35" s="5" t="s">
        <v>558</v>
      </c>
      <c r="F35" s="5" t="s">
        <v>265</v>
      </c>
      <c r="G35" s="11">
        <v>583.59</v>
      </c>
      <c r="H35" s="3"/>
      <c r="I35" t="str">
        <f t="shared" si="2"/>
        <v xml:space="preserve"> </v>
      </c>
      <c r="J35" s="11" t="str">
        <f t="shared" si="3"/>
        <v xml:space="preserve"> </v>
      </c>
      <c r="K35" s="11">
        <f>_xlfn.IFNA(VLOOKUP(J35,Summary!$P$4:$P$33,1,FALSE),0)</f>
        <v>0</v>
      </c>
    </row>
    <row r="36" spans="1:11" outlineLevel="1" x14ac:dyDescent="0.2">
      <c r="A36" s="2"/>
      <c r="B36" s="5" t="s">
        <v>39</v>
      </c>
      <c r="C36" s="5" t="s">
        <v>8</v>
      </c>
      <c r="D36" s="5" t="s">
        <v>195</v>
      </c>
      <c r="E36" s="5" t="s">
        <v>557</v>
      </c>
      <c r="F36" s="5" t="s">
        <v>193</v>
      </c>
      <c r="G36" s="11">
        <v>986.01</v>
      </c>
      <c r="H36" s="3"/>
      <c r="I36" t="str">
        <f t="shared" si="2"/>
        <v xml:space="preserve"> </v>
      </c>
      <c r="J36" s="11" t="str">
        <f t="shared" si="3"/>
        <v xml:space="preserve"> </v>
      </c>
      <c r="K36" s="11">
        <f>_xlfn.IFNA(VLOOKUP(J36,Summary!$P$4:$P$33,1,FALSE),0)</f>
        <v>0</v>
      </c>
    </row>
    <row r="37" spans="1:11" outlineLevel="1" x14ac:dyDescent="0.2">
      <c r="A37" s="2"/>
      <c r="B37" s="5" t="s">
        <v>39</v>
      </c>
      <c r="C37" s="5" t="s">
        <v>8</v>
      </c>
      <c r="D37" s="5" t="s">
        <v>224</v>
      </c>
      <c r="E37" s="5" t="s">
        <v>556</v>
      </c>
      <c r="F37" s="5" t="s">
        <v>222</v>
      </c>
      <c r="G37" s="11">
        <v>121.98</v>
      </c>
      <c r="H37" s="3"/>
      <c r="I37" t="str">
        <f t="shared" si="2"/>
        <v xml:space="preserve"> </v>
      </c>
      <c r="J37" s="11" t="str">
        <f t="shared" si="3"/>
        <v xml:space="preserve"> </v>
      </c>
      <c r="K37" s="11">
        <f>_xlfn.IFNA(VLOOKUP(J37,Summary!$P$4:$P$33,1,FALSE),0)</f>
        <v>0</v>
      </c>
    </row>
    <row r="38" spans="1:11" outlineLevel="1" x14ac:dyDescent="0.2">
      <c r="A38" s="2"/>
      <c r="B38" s="5" t="s">
        <v>39</v>
      </c>
      <c r="C38" s="5" t="s">
        <v>8</v>
      </c>
      <c r="D38" s="5" t="s">
        <v>221</v>
      </c>
      <c r="E38" s="5" t="s">
        <v>555</v>
      </c>
      <c r="F38" s="5" t="s">
        <v>219</v>
      </c>
      <c r="G38" s="11">
        <v>48896</v>
      </c>
      <c r="H38" s="3"/>
      <c r="I38" t="str">
        <f t="shared" si="2"/>
        <v xml:space="preserve"> </v>
      </c>
      <c r="J38" s="11" t="str">
        <f t="shared" si="3"/>
        <v xml:space="preserve"> </v>
      </c>
      <c r="K38" s="11">
        <f>_xlfn.IFNA(VLOOKUP(J38,Summary!$P$4:$P$33,1,FALSE),0)</f>
        <v>0</v>
      </c>
    </row>
    <row r="39" spans="1:11" outlineLevel="1" x14ac:dyDescent="0.2">
      <c r="A39" s="2"/>
      <c r="B39" s="5" t="s">
        <v>39</v>
      </c>
      <c r="C39" s="5" t="s">
        <v>8</v>
      </c>
      <c r="D39" s="5" t="s">
        <v>238</v>
      </c>
      <c r="E39" s="5" t="s">
        <v>554</v>
      </c>
      <c r="F39" s="5" t="s">
        <v>236</v>
      </c>
      <c r="G39" s="11">
        <v>5495.53</v>
      </c>
      <c r="H39" s="3"/>
      <c r="I39" t="str">
        <f t="shared" si="2"/>
        <v xml:space="preserve"> </v>
      </c>
      <c r="J39" s="11" t="str">
        <f t="shared" si="3"/>
        <v xml:space="preserve"> </v>
      </c>
      <c r="K39" s="11">
        <f>_xlfn.IFNA(VLOOKUP(J39,Summary!$P$4:$P$33,1,FALSE),0)</f>
        <v>0</v>
      </c>
    </row>
    <row r="40" spans="1:11" outlineLevel="1" x14ac:dyDescent="0.2">
      <c r="A40" s="2"/>
      <c r="B40" s="5" t="s">
        <v>39</v>
      </c>
      <c r="C40" s="5" t="s">
        <v>8</v>
      </c>
      <c r="D40" s="5" t="s">
        <v>249</v>
      </c>
      <c r="E40" s="5" t="s">
        <v>553</v>
      </c>
      <c r="F40" s="5" t="s">
        <v>247</v>
      </c>
      <c r="G40" s="11">
        <v>0</v>
      </c>
      <c r="H40" s="3"/>
      <c r="I40" t="str">
        <f t="shared" si="2"/>
        <v xml:space="preserve"> </v>
      </c>
      <c r="J40" s="11" t="str">
        <f t="shared" si="3"/>
        <v xml:space="preserve"> </v>
      </c>
      <c r="K40" s="11">
        <f>_xlfn.IFNA(VLOOKUP(J40,Summary!$P$4:$P$33,1,FALSE),0)</f>
        <v>0</v>
      </c>
    </row>
    <row r="41" spans="1:11" outlineLevel="1" x14ac:dyDescent="0.2">
      <c r="A41" s="2"/>
      <c r="B41" s="5" t="s">
        <v>39</v>
      </c>
      <c r="C41" s="5" t="s">
        <v>8</v>
      </c>
      <c r="D41" s="5" t="s">
        <v>229</v>
      </c>
      <c r="E41" s="5" t="s">
        <v>552</v>
      </c>
      <c r="F41" s="5" t="s">
        <v>227</v>
      </c>
      <c r="G41" s="11">
        <v>0</v>
      </c>
      <c r="H41" s="3"/>
      <c r="I41" t="str">
        <f t="shared" si="2"/>
        <v xml:space="preserve"> </v>
      </c>
      <c r="J41" s="11" t="str">
        <f t="shared" si="3"/>
        <v xml:space="preserve"> </v>
      </c>
      <c r="K41" s="11">
        <f>_xlfn.IFNA(VLOOKUP(J41,Summary!$P$4:$P$33,1,FALSE),0)</f>
        <v>0</v>
      </c>
    </row>
    <row r="42" spans="1:11" outlineLevel="1" x14ac:dyDescent="0.2">
      <c r="A42" s="2"/>
      <c r="B42" s="5" t="s">
        <v>39</v>
      </c>
      <c r="C42" s="5" t="s">
        <v>8</v>
      </c>
      <c r="D42" s="5" t="s">
        <v>215</v>
      </c>
      <c r="E42" s="5" t="s">
        <v>551</v>
      </c>
      <c r="F42" s="5" t="s">
        <v>213</v>
      </c>
      <c r="G42" s="11">
        <v>15086.55</v>
      </c>
      <c r="H42" s="3"/>
      <c r="I42" t="str">
        <f t="shared" si="2"/>
        <v xml:space="preserve"> </v>
      </c>
      <c r="J42" s="11" t="str">
        <f t="shared" si="3"/>
        <v xml:space="preserve"> </v>
      </c>
      <c r="K42" s="11">
        <f>_xlfn.IFNA(VLOOKUP(J42,Summary!$P$4:$P$33,1,FALSE),0)</f>
        <v>0</v>
      </c>
    </row>
    <row r="43" spans="1:11" outlineLevel="1" x14ac:dyDescent="0.2">
      <c r="A43" s="2"/>
      <c r="B43" s="5" t="s">
        <v>39</v>
      </c>
      <c r="C43" s="5" t="s">
        <v>8</v>
      </c>
      <c r="D43" s="5" t="s">
        <v>212</v>
      </c>
      <c r="E43" s="5" t="s">
        <v>550</v>
      </c>
      <c r="F43" s="5" t="s">
        <v>210</v>
      </c>
      <c r="G43" s="11">
        <v>140</v>
      </c>
      <c r="H43" s="3"/>
      <c r="I43" t="str">
        <f t="shared" si="2"/>
        <v xml:space="preserve"> </v>
      </c>
      <c r="J43" s="11" t="str">
        <f t="shared" si="3"/>
        <v xml:space="preserve"> </v>
      </c>
      <c r="K43" s="11">
        <f>_xlfn.IFNA(VLOOKUP(J43,Summary!$P$4:$P$33,1,FALSE),0)</f>
        <v>0</v>
      </c>
    </row>
    <row r="44" spans="1:11" outlineLevel="1" x14ac:dyDescent="0.2">
      <c r="A44" s="2"/>
      <c r="B44" s="5" t="s">
        <v>39</v>
      </c>
      <c r="C44" s="5" t="s">
        <v>8</v>
      </c>
      <c r="D44" s="5" t="s">
        <v>209</v>
      </c>
      <c r="E44" s="5" t="s">
        <v>549</v>
      </c>
      <c r="F44" s="5" t="s">
        <v>207</v>
      </c>
      <c r="G44" s="11">
        <v>3238.32</v>
      </c>
      <c r="H44" s="3"/>
      <c r="I44" t="str">
        <f t="shared" si="2"/>
        <v xml:space="preserve"> </v>
      </c>
      <c r="J44" s="11" t="str">
        <f t="shared" si="3"/>
        <v xml:space="preserve"> </v>
      </c>
      <c r="K44" s="11">
        <f>_xlfn.IFNA(VLOOKUP(J44,Summary!$P$4:$P$33,1,FALSE),0)</f>
        <v>0</v>
      </c>
    </row>
    <row r="45" spans="1:11" outlineLevel="1" x14ac:dyDescent="0.2">
      <c r="A45" s="2"/>
      <c r="B45" s="5" t="s">
        <v>39</v>
      </c>
      <c r="C45" s="5" t="s">
        <v>8</v>
      </c>
      <c r="D45" s="5" t="s">
        <v>206</v>
      </c>
      <c r="E45" s="5" t="s">
        <v>548</v>
      </c>
      <c r="F45" s="5" t="s">
        <v>204</v>
      </c>
      <c r="G45" s="11">
        <v>62543.99</v>
      </c>
      <c r="H45" s="3"/>
      <c r="I45" t="str">
        <f t="shared" si="2"/>
        <v xml:space="preserve"> </v>
      </c>
      <c r="J45" s="11" t="str">
        <f t="shared" si="3"/>
        <v xml:space="preserve"> </v>
      </c>
      <c r="K45" s="11">
        <f>_xlfn.IFNA(VLOOKUP(J45,Summary!$P$4:$P$33,1,FALSE),0)</f>
        <v>0</v>
      </c>
    </row>
    <row r="46" spans="1:11" outlineLevel="1" x14ac:dyDescent="0.2">
      <c r="A46" s="2"/>
      <c r="B46" s="5" t="s">
        <v>39</v>
      </c>
      <c r="C46" s="5" t="s">
        <v>8</v>
      </c>
      <c r="D46" s="5" t="s">
        <v>203</v>
      </c>
      <c r="E46" s="5" t="s">
        <v>547</v>
      </c>
      <c r="F46" s="5" t="s">
        <v>201</v>
      </c>
      <c r="G46" s="11">
        <v>23550</v>
      </c>
      <c r="H46" s="3"/>
      <c r="I46" t="str">
        <f t="shared" si="2"/>
        <v xml:space="preserve"> </v>
      </c>
      <c r="J46" s="11" t="str">
        <f t="shared" si="3"/>
        <v xml:space="preserve"> </v>
      </c>
      <c r="K46" s="11">
        <f>_xlfn.IFNA(VLOOKUP(J46,Summary!$P$4:$P$33,1,FALSE),0)</f>
        <v>0</v>
      </c>
    </row>
    <row r="47" spans="1:11" x14ac:dyDescent="0.2">
      <c r="A47" s="27" t="s">
        <v>9</v>
      </c>
      <c r="B47" s="27"/>
      <c r="C47" s="2" t="s">
        <v>9</v>
      </c>
      <c r="D47" s="2" t="s">
        <v>0</v>
      </c>
      <c r="E47" s="2" t="s">
        <v>0</v>
      </c>
      <c r="F47" s="2" t="s">
        <v>0</v>
      </c>
      <c r="G47" s="10">
        <v>48836.11</v>
      </c>
      <c r="H47" s="1"/>
      <c r="I47" t="str">
        <f t="shared" si="2"/>
        <v>10014</v>
      </c>
      <c r="J47" s="11">
        <f t="shared" si="3"/>
        <v>48836.11</v>
      </c>
      <c r="K47" s="11">
        <f>_xlfn.IFNA(VLOOKUP(J47,Summary!$P$4:$P$33,1,FALSE),0)</f>
        <v>48836.11</v>
      </c>
    </row>
    <row r="48" spans="1:11" outlineLevel="1" x14ac:dyDescent="0.2">
      <c r="A48" s="2"/>
      <c r="B48" s="5" t="s">
        <v>39</v>
      </c>
      <c r="C48" s="5" t="s">
        <v>9</v>
      </c>
      <c r="D48" s="5" t="s">
        <v>195</v>
      </c>
      <c r="E48" s="5" t="s">
        <v>546</v>
      </c>
      <c r="F48" s="5" t="s">
        <v>193</v>
      </c>
      <c r="G48" s="11">
        <v>380.64</v>
      </c>
      <c r="H48" s="3"/>
      <c r="I48" t="str">
        <f t="shared" si="2"/>
        <v xml:space="preserve"> </v>
      </c>
      <c r="J48" s="11" t="str">
        <f t="shared" si="3"/>
        <v xml:space="preserve"> </v>
      </c>
      <c r="K48" s="11">
        <f>_xlfn.IFNA(VLOOKUP(J48,Summary!$P$4:$P$33,1,FALSE),0)</f>
        <v>0</v>
      </c>
    </row>
    <row r="49" spans="1:11" outlineLevel="1" x14ac:dyDescent="0.2">
      <c r="A49" s="2"/>
      <c r="B49" s="5" t="s">
        <v>39</v>
      </c>
      <c r="C49" s="5" t="s">
        <v>9</v>
      </c>
      <c r="D49" s="5" t="s">
        <v>221</v>
      </c>
      <c r="E49" s="5" t="s">
        <v>545</v>
      </c>
      <c r="F49" s="5" t="s">
        <v>219</v>
      </c>
      <c r="G49" s="11">
        <v>10354.25</v>
      </c>
      <c r="H49" s="3"/>
      <c r="I49" t="str">
        <f t="shared" si="2"/>
        <v xml:space="preserve"> </v>
      </c>
      <c r="J49" s="11" t="str">
        <f t="shared" si="3"/>
        <v xml:space="preserve"> </v>
      </c>
      <c r="K49" s="11">
        <f>_xlfn.IFNA(VLOOKUP(J49,Summary!$P$4:$P$33,1,FALSE),0)</f>
        <v>0</v>
      </c>
    </row>
    <row r="50" spans="1:11" outlineLevel="1" x14ac:dyDescent="0.2">
      <c r="A50" s="2"/>
      <c r="B50" s="5" t="s">
        <v>39</v>
      </c>
      <c r="C50" s="5" t="s">
        <v>9</v>
      </c>
      <c r="D50" s="5" t="s">
        <v>229</v>
      </c>
      <c r="E50" s="5" t="s">
        <v>544</v>
      </c>
      <c r="F50" s="5" t="s">
        <v>227</v>
      </c>
      <c r="G50" s="11">
        <v>56</v>
      </c>
      <c r="H50" s="3"/>
      <c r="I50" t="str">
        <f t="shared" si="2"/>
        <v xml:space="preserve"> </v>
      </c>
      <c r="J50" s="11" t="str">
        <f t="shared" si="3"/>
        <v xml:space="preserve"> </v>
      </c>
      <c r="K50" s="11">
        <f>_xlfn.IFNA(VLOOKUP(J50,Summary!$P$4:$P$33,1,FALSE),0)</f>
        <v>0</v>
      </c>
    </row>
    <row r="51" spans="1:11" outlineLevel="1" x14ac:dyDescent="0.2">
      <c r="A51" s="2"/>
      <c r="B51" s="5" t="s">
        <v>39</v>
      </c>
      <c r="C51" s="5" t="s">
        <v>9</v>
      </c>
      <c r="D51" s="5" t="s">
        <v>215</v>
      </c>
      <c r="E51" s="5" t="s">
        <v>543</v>
      </c>
      <c r="F51" s="5" t="s">
        <v>213</v>
      </c>
      <c r="G51" s="11">
        <v>7543.27</v>
      </c>
      <c r="H51" s="3"/>
      <c r="I51" t="str">
        <f t="shared" si="2"/>
        <v xml:space="preserve"> </v>
      </c>
      <c r="J51" s="11" t="str">
        <f t="shared" si="3"/>
        <v xml:space="preserve"> </v>
      </c>
      <c r="K51" s="11">
        <f>_xlfn.IFNA(VLOOKUP(J51,Summary!$P$4:$P$33,1,FALSE),0)</f>
        <v>0</v>
      </c>
    </row>
    <row r="52" spans="1:11" outlineLevel="1" x14ac:dyDescent="0.2">
      <c r="A52" s="2"/>
      <c r="B52" s="5" t="s">
        <v>39</v>
      </c>
      <c r="C52" s="5" t="s">
        <v>9</v>
      </c>
      <c r="D52" s="5" t="s">
        <v>212</v>
      </c>
      <c r="E52" s="5" t="s">
        <v>542</v>
      </c>
      <c r="F52" s="5" t="s">
        <v>210</v>
      </c>
      <c r="G52" s="11">
        <v>70</v>
      </c>
      <c r="H52" s="3"/>
      <c r="I52" t="str">
        <f t="shared" si="2"/>
        <v xml:space="preserve"> </v>
      </c>
      <c r="J52" s="11" t="str">
        <f t="shared" si="3"/>
        <v xml:space="preserve"> </v>
      </c>
      <c r="K52" s="11">
        <f>_xlfn.IFNA(VLOOKUP(J52,Summary!$P$4:$P$33,1,FALSE),0)</f>
        <v>0</v>
      </c>
    </row>
    <row r="53" spans="1:11" outlineLevel="1" x14ac:dyDescent="0.2">
      <c r="A53" s="2"/>
      <c r="B53" s="5" t="s">
        <v>39</v>
      </c>
      <c r="C53" s="5" t="s">
        <v>9</v>
      </c>
      <c r="D53" s="5" t="s">
        <v>209</v>
      </c>
      <c r="E53" s="5" t="s">
        <v>541</v>
      </c>
      <c r="F53" s="5" t="s">
        <v>207</v>
      </c>
      <c r="G53" s="11">
        <v>3238.3</v>
      </c>
      <c r="H53" s="3"/>
      <c r="I53" t="str">
        <f t="shared" si="2"/>
        <v xml:space="preserve"> </v>
      </c>
      <c r="J53" s="11" t="str">
        <f t="shared" si="3"/>
        <v xml:space="preserve"> </v>
      </c>
      <c r="K53" s="11">
        <f>_xlfn.IFNA(VLOOKUP(J53,Summary!$P$4:$P$33,1,FALSE),0)</f>
        <v>0</v>
      </c>
    </row>
    <row r="54" spans="1:11" outlineLevel="1" x14ac:dyDescent="0.2">
      <c r="A54" s="2"/>
      <c r="B54" s="5" t="s">
        <v>39</v>
      </c>
      <c r="C54" s="5" t="s">
        <v>9</v>
      </c>
      <c r="D54" s="5" t="s">
        <v>206</v>
      </c>
      <c r="E54" s="5" t="s">
        <v>540</v>
      </c>
      <c r="F54" s="5" t="s">
        <v>204</v>
      </c>
      <c r="G54" s="11">
        <v>19693.650000000001</v>
      </c>
      <c r="H54" s="3"/>
      <c r="I54" t="str">
        <f t="shared" si="2"/>
        <v xml:space="preserve"> </v>
      </c>
      <c r="J54" s="11" t="str">
        <f t="shared" si="3"/>
        <v xml:space="preserve"> </v>
      </c>
      <c r="K54" s="11">
        <f>_xlfn.IFNA(VLOOKUP(J54,Summary!$P$4:$P$33,1,FALSE),0)</f>
        <v>0</v>
      </c>
    </row>
    <row r="55" spans="1:11" outlineLevel="1" x14ac:dyDescent="0.2">
      <c r="A55" s="2"/>
      <c r="B55" s="5" t="s">
        <v>39</v>
      </c>
      <c r="C55" s="5" t="s">
        <v>9</v>
      </c>
      <c r="D55" s="5" t="s">
        <v>203</v>
      </c>
      <c r="E55" s="5" t="s">
        <v>539</v>
      </c>
      <c r="F55" s="5" t="s">
        <v>201</v>
      </c>
      <c r="G55" s="11">
        <v>7500</v>
      </c>
      <c r="H55" s="3"/>
      <c r="I55" t="str">
        <f t="shared" si="2"/>
        <v xml:space="preserve"> </v>
      </c>
      <c r="J55" s="11" t="str">
        <f t="shared" si="3"/>
        <v xml:space="preserve"> </v>
      </c>
      <c r="K55" s="11">
        <f>_xlfn.IFNA(VLOOKUP(J55,Summary!$P$4:$P$33,1,FALSE),0)</f>
        <v>0</v>
      </c>
    </row>
    <row r="56" spans="1:11" x14ac:dyDescent="0.2">
      <c r="A56" s="27" t="s">
        <v>154</v>
      </c>
      <c r="B56" s="27"/>
      <c r="C56" s="2" t="s">
        <v>154</v>
      </c>
      <c r="D56" s="2" t="s">
        <v>0</v>
      </c>
      <c r="E56" s="2" t="s">
        <v>0</v>
      </c>
      <c r="F56" s="2" t="s">
        <v>0</v>
      </c>
      <c r="G56" s="10">
        <v>4410.5</v>
      </c>
      <c r="H56" s="1"/>
      <c r="I56" t="str">
        <f t="shared" si="2"/>
        <v>10018</v>
      </c>
      <c r="J56" s="11">
        <f t="shared" si="3"/>
        <v>4410.5</v>
      </c>
      <c r="K56" s="11">
        <f>_xlfn.IFNA(VLOOKUP(J56,Summary!$P$4:$P$33,1,FALSE),0)</f>
        <v>4410.5</v>
      </c>
    </row>
    <row r="57" spans="1:11" outlineLevel="1" x14ac:dyDescent="0.2">
      <c r="A57" s="2"/>
      <c r="B57" s="5" t="s">
        <v>39</v>
      </c>
      <c r="C57" s="5" t="s">
        <v>154</v>
      </c>
      <c r="D57" s="5" t="s">
        <v>215</v>
      </c>
      <c r="E57" s="5" t="s">
        <v>538</v>
      </c>
      <c r="F57" s="5" t="s">
        <v>213</v>
      </c>
      <c r="G57" s="11">
        <v>4410.5</v>
      </c>
      <c r="H57" s="3"/>
      <c r="I57" t="str">
        <f t="shared" si="2"/>
        <v xml:space="preserve"> </v>
      </c>
      <c r="J57" s="11" t="str">
        <f t="shared" si="3"/>
        <v xml:space="preserve"> </v>
      </c>
      <c r="K57" s="11">
        <f>_xlfn.IFNA(VLOOKUP(J57,Summary!$P$4:$P$33,1,FALSE),0)</f>
        <v>0</v>
      </c>
    </row>
    <row r="58" spans="1:11" x14ac:dyDescent="0.2">
      <c r="A58" s="27" t="s">
        <v>10</v>
      </c>
      <c r="B58" s="27"/>
      <c r="C58" s="2" t="s">
        <v>10</v>
      </c>
      <c r="D58" s="2" t="s">
        <v>0</v>
      </c>
      <c r="E58" s="2" t="s">
        <v>0</v>
      </c>
      <c r="F58" s="2" t="s">
        <v>0</v>
      </c>
      <c r="G58" s="10">
        <v>34140.480000000003</v>
      </c>
      <c r="H58" s="1"/>
      <c r="I58" t="str">
        <f t="shared" si="2"/>
        <v>10019</v>
      </c>
      <c r="J58" s="11">
        <f t="shared" si="3"/>
        <v>34140.480000000003</v>
      </c>
      <c r="K58" s="11">
        <f>_xlfn.IFNA(VLOOKUP(J58,Summary!$P$4:$P$33,1,FALSE),0)</f>
        <v>34140.480000000003</v>
      </c>
    </row>
    <row r="59" spans="1:11" outlineLevel="1" x14ac:dyDescent="0.2">
      <c r="A59" s="2"/>
      <c r="B59" s="5" t="s">
        <v>39</v>
      </c>
      <c r="C59" s="5" t="s">
        <v>10</v>
      </c>
      <c r="D59" s="5" t="s">
        <v>537</v>
      </c>
      <c r="E59" s="5" t="s">
        <v>536</v>
      </c>
      <c r="F59" s="5" t="s">
        <v>535</v>
      </c>
      <c r="G59" s="11">
        <v>0</v>
      </c>
      <c r="H59" s="3"/>
      <c r="I59" t="str">
        <f t="shared" si="2"/>
        <v xml:space="preserve"> </v>
      </c>
      <c r="J59" s="11" t="str">
        <f t="shared" si="3"/>
        <v xml:space="preserve"> </v>
      </c>
      <c r="K59" s="11">
        <f>_xlfn.IFNA(VLOOKUP(J59,Summary!$P$4:$P$33,1,FALSE),0)</f>
        <v>0</v>
      </c>
    </row>
    <row r="60" spans="1:11" outlineLevel="1" x14ac:dyDescent="0.2">
      <c r="A60" s="2"/>
      <c r="B60" s="5" t="s">
        <v>39</v>
      </c>
      <c r="C60" s="5" t="s">
        <v>10</v>
      </c>
      <c r="D60" s="5" t="s">
        <v>534</v>
      </c>
      <c r="E60" s="5" t="s">
        <v>533</v>
      </c>
      <c r="F60" s="5" t="s">
        <v>532</v>
      </c>
      <c r="G60" s="11">
        <v>0</v>
      </c>
      <c r="H60" s="3"/>
      <c r="I60" t="str">
        <f t="shared" si="2"/>
        <v xml:space="preserve"> </v>
      </c>
      <c r="J60" s="11" t="str">
        <f t="shared" si="3"/>
        <v xml:space="preserve"> </v>
      </c>
      <c r="K60" s="11">
        <f>_xlfn.IFNA(VLOOKUP(J60,Summary!$P$4:$P$33,1,FALSE),0)</f>
        <v>0</v>
      </c>
    </row>
    <row r="61" spans="1:11" outlineLevel="1" x14ac:dyDescent="0.2">
      <c r="A61" s="2"/>
      <c r="B61" s="5" t="s">
        <v>39</v>
      </c>
      <c r="C61" s="5" t="s">
        <v>10</v>
      </c>
      <c r="D61" s="5" t="s">
        <v>531</v>
      </c>
      <c r="E61" s="5" t="s">
        <v>530</v>
      </c>
      <c r="F61" s="5" t="s">
        <v>529</v>
      </c>
      <c r="G61" s="11">
        <v>0</v>
      </c>
      <c r="H61" s="3"/>
      <c r="I61" t="str">
        <f t="shared" si="2"/>
        <v xml:space="preserve"> </v>
      </c>
      <c r="J61" s="11" t="str">
        <f t="shared" si="3"/>
        <v xml:space="preserve"> </v>
      </c>
      <c r="K61" s="11">
        <f>_xlfn.IFNA(VLOOKUP(J61,Summary!$P$4:$P$33,1,FALSE),0)</f>
        <v>0</v>
      </c>
    </row>
    <row r="62" spans="1:11" outlineLevel="1" x14ac:dyDescent="0.2">
      <c r="A62" s="2"/>
      <c r="B62" s="5" t="s">
        <v>39</v>
      </c>
      <c r="C62" s="5" t="s">
        <v>10</v>
      </c>
      <c r="D62" s="5" t="s">
        <v>528</v>
      </c>
      <c r="E62" s="5" t="s">
        <v>527</v>
      </c>
      <c r="F62" s="5" t="s">
        <v>526</v>
      </c>
      <c r="G62" s="11">
        <v>0</v>
      </c>
      <c r="H62" s="3"/>
      <c r="I62" t="str">
        <f t="shared" si="2"/>
        <v xml:space="preserve"> </v>
      </c>
      <c r="J62" s="11" t="str">
        <f t="shared" si="3"/>
        <v xml:space="preserve"> </v>
      </c>
      <c r="K62" s="11">
        <f>_xlfn.IFNA(VLOOKUP(J62,Summary!$P$4:$P$33,1,FALSE),0)</f>
        <v>0</v>
      </c>
    </row>
    <row r="63" spans="1:11" outlineLevel="1" x14ac:dyDescent="0.2">
      <c r="A63" s="2"/>
      <c r="B63" s="5" t="s">
        <v>39</v>
      </c>
      <c r="C63" s="5" t="s">
        <v>10</v>
      </c>
      <c r="D63" s="5" t="s">
        <v>195</v>
      </c>
      <c r="E63" s="5" t="s">
        <v>525</v>
      </c>
      <c r="F63" s="5" t="s">
        <v>193</v>
      </c>
      <c r="G63" s="11">
        <v>880.31</v>
      </c>
      <c r="H63" s="3"/>
      <c r="I63" t="str">
        <f t="shared" si="2"/>
        <v xml:space="preserve"> </v>
      </c>
      <c r="J63" s="11" t="str">
        <f t="shared" si="3"/>
        <v xml:space="preserve"> </v>
      </c>
      <c r="K63" s="11">
        <f>_xlfn.IFNA(VLOOKUP(J63,Summary!$P$4:$P$33,1,FALSE),0)</f>
        <v>0</v>
      </c>
    </row>
    <row r="64" spans="1:11" outlineLevel="1" x14ac:dyDescent="0.2">
      <c r="A64" s="2"/>
      <c r="B64" s="5" t="s">
        <v>39</v>
      </c>
      <c r="C64" s="5" t="s">
        <v>10</v>
      </c>
      <c r="D64" s="5" t="s">
        <v>224</v>
      </c>
      <c r="E64" s="5" t="s">
        <v>524</v>
      </c>
      <c r="F64" s="5" t="s">
        <v>222</v>
      </c>
      <c r="G64" s="11">
        <v>34.85</v>
      </c>
      <c r="H64" s="3"/>
      <c r="I64" t="str">
        <f t="shared" si="2"/>
        <v xml:space="preserve"> </v>
      </c>
      <c r="J64" s="11" t="str">
        <f t="shared" si="3"/>
        <v xml:space="preserve"> </v>
      </c>
      <c r="K64" s="11">
        <f>_xlfn.IFNA(VLOOKUP(J64,Summary!$P$4:$P$33,1,FALSE),0)</f>
        <v>0</v>
      </c>
    </row>
    <row r="65" spans="1:11" outlineLevel="1" x14ac:dyDescent="0.2">
      <c r="A65" s="2"/>
      <c r="B65" s="5" t="s">
        <v>39</v>
      </c>
      <c r="C65" s="5" t="s">
        <v>10</v>
      </c>
      <c r="D65" s="5" t="s">
        <v>221</v>
      </c>
      <c r="E65" s="5" t="s">
        <v>523</v>
      </c>
      <c r="F65" s="5" t="s">
        <v>219</v>
      </c>
      <c r="G65" s="11">
        <v>5863.25</v>
      </c>
      <c r="H65" s="3"/>
      <c r="I65" t="str">
        <f t="shared" si="2"/>
        <v xml:space="preserve"> </v>
      </c>
      <c r="J65" s="11" t="str">
        <f t="shared" si="3"/>
        <v xml:space="preserve"> </v>
      </c>
      <c r="K65" s="11">
        <f>_xlfn.IFNA(VLOOKUP(J65,Summary!$P$4:$P$33,1,FALSE),0)</f>
        <v>0</v>
      </c>
    </row>
    <row r="66" spans="1:11" outlineLevel="1" x14ac:dyDescent="0.2">
      <c r="A66" s="2"/>
      <c r="B66" s="5" t="s">
        <v>39</v>
      </c>
      <c r="C66" s="5" t="s">
        <v>10</v>
      </c>
      <c r="D66" s="5" t="s">
        <v>238</v>
      </c>
      <c r="E66" s="5" t="s">
        <v>522</v>
      </c>
      <c r="F66" s="5" t="s">
        <v>236</v>
      </c>
      <c r="G66" s="11">
        <v>1112.3499999999999</v>
      </c>
      <c r="H66" s="3"/>
      <c r="I66" t="str">
        <f t="shared" si="2"/>
        <v xml:space="preserve"> </v>
      </c>
      <c r="J66" s="11" t="str">
        <f t="shared" si="3"/>
        <v xml:space="preserve"> </v>
      </c>
      <c r="K66" s="11">
        <f>_xlfn.IFNA(VLOOKUP(J66,Summary!$P$4:$P$33,1,FALSE),0)</f>
        <v>0</v>
      </c>
    </row>
    <row r="67" spans="1:11" outlineLevel="1" x14ac:dyDescent="0.2">
      <c r="A67" s="2"/>
      <c r="B67" s="5" t="s">
        <v>39</v>
      </c>
      <c r="C67" s="5" t="s">
        <v>10</v>
      </c>
      <c r="D67" s="5" t="s">
        <v>229</v>
      </c>
      <c r="E67" s="5" t="s">
        <v>521</v>
      </c>
      <c r="F67" s="5" t="s">
        <v>227</v>
      </c>
      <c r="G67" s="11">
        <v>0</v>
      </c>
      <c r="H67" s="3"/>
      <c r="I67" t="str">
        <f t="shared" si="2"/>
        <v xml:space="preserve"> </v>
      </c>
      <c r="J67" s="11" t="str">
        <f t="shared" si="3"/>
        <v xml:space="preserve"> </v>
      </c>
      <c r="K67" s="11">
        <f>_xlfn.IFNA(VLOOKUP(J67,Summary!$P$4:$P$33,1,FALSE),0)</f>
        <v>0</v>
      </c>
    </row>
    <row r="68" spans="1:11" outlineLevel="1" x14ac:dyDescent="0.2">
      <c r="A68" s="2"/>
      <c r="B68" s="5" t="s">
        <v>39</v>
      </c>
      <c r="C68" s="5" t="s">
        <v>10</v>
      </c>
      <c r="D68" s="5" t="s">
        <v>215</v>
      </c>
      <c r="E68" s="5" t="s">
        <v>520</v>
      </c>
      <c r="F68" s="5" t="s">
        <v>213</v>
      </c>
      <c r="G68" s="11">
        <v>5795.63</v>
      </c>
      <c r="H68" s="3"/>
      <c r="I68" t="str">
        <f t="shared" si="2"/>
        <v xml:space="preserve"> </v>
      </c>
      <c r="J68" s="11" t="str">
        <f t="shared" si="3"/>
        <v xml:space="preserve"> </v>
      </c>
      <c r="K68" s="11">
        <f>_xlfn.IFNA(VLOOKUP(J68,Summary!$P$4:$P$33,1,FALSE),0)</f>
        <v>0</v>
      </c>
    </row>
    <row r="69" spans="1:11" outlineLevel="1" x14ac:dyDescent="0.2">
      <c r="A69" s="2"/>
      <c r="B69" s="5" t="s">
        <v>39</v>
      </c>
      <c r="C69" s="5" t="s">
        <v>10</v>
      </c>
      <c r="D69" s="5" t="s">
        <v>212</v>
      </c>
      <c r="E69" s="5" t="s">
        <v>519</v>
      </c>
      <c r="F69" s="5" t="s">
        <v>210</v>
      </c>
      <c r="G69" s="11">
        <v>70</v>
      </c>
      <c r="H69" s="3"/>
      <c r="I69" t="str">
        <f t="shared" si="2"/>
        <v xml:space="preserve"> </v>
      </c>
      <c r="J69" s="11" t="str">
        <f t="shared" si="3"/>
        <v xml:space="preserve"> </v>
      </c>
      <c r="K69" s="11">
        <f>_xlfn.IFNA(VLOOKUP(J69,Summary!$P$4:$P$33,1,FALSE),0)</f>
        <v>0</v>
      </c>
    </row>
    <row r="70" spans="1:11" outlineLevel="1" x14ac:dyDescent="0.2">
      <c r="A70" s="2"/>
      <c r="B70" s="5" t="s">
        <v>39</v>
      </c>
      <c r="C70" s="5" t="s">
        <v>10</v>
      </c>
      <c r="D70" s="5" t="s">
        <v>209</v>
      </c>
      <c r="E70" s="5" t="s">
        <v>518</v>
      </c>
      <c r="F70" s="5" t="s">
        <v>207</v>
      </c>
      <c r="G70" s="11">
        <v>3238.3</v>
      </c>
      <c r="H70" s="3"/>
      <c r="I70" t="str">
        <f t="shared" si="2"/>
        <v xml:space="preserve"> </v>
      </c>
      <c r="J70" s="11" t="str">
        <f t="shared" si="3"/>
        <v xml:space="preserve"> </v>
      </c>
      <c r="K70" s="11">
        <f>_xlfn.IFNA(VLOOKUP(J70,Summary!$P$4:$P$33,1,FALSE),0)</f>
        <v>0</v>
      </c>
    </row>
    <row r="71" spans="1:11" outlineLevel="1" x14ac:dyDescent="0.2">
      <c r="A71" s="2"/>
      <c r="B71" s="5" t="s">
        <v>39</v>
      </c>
      <c r="C71" s="5" t="s">
        <v>10</v>
      </c>
      <c r="D71" s="5" t="s">
        <v>206</v>
      </c>
      <c r="E71" s="5" t="s">
        <v>517</v>
      </c>
      <c r="F71" s="5" t="s">
        <v>204</v>
      </c>
      <c r="G71" s="11">
        <v>16014.86</v>
      </c>
      <c r="H71" s="3"/>
      <c r="I71" t="str">
        <f t="shared" si="2"/>
        <v xml:space="preserve"> </v>
      </c>
      <c r="J71" s="11" t="str">
        <f t="shared" si="3"/>
        <v xml:space="preserve"> </v>
      </c>
      <c r="K71" s="11">
        <f>_xlfn.IFNA(VLOOKUP(J71,Summary!$P$4:$P$33,1,FALSE),0)</f>
        <v>0</v>
      </c>
    </row>
    <row r="72" spans="1:11" outlineLevel="1" x14ac:dyDescent="0.2">
      <c r="A72" s="2"/>
      <c r="B72" s="5" t="s">
        <v>39</v>
      </c>
      <c r="C72" s="5" t="s">
        <v>10</v>
      </c>
      <c r="D72" s="5" t="s">
        <v>203</v>
      </c>
      <c r="E72" s="5" t="s">
        <v>516</v>
      </c>
      <c r="F72" s="5" t="s">
        <v>201</v>
      </c>
      <c r="G72" s="11">
        <v>1130.93</v>
      </c>
      <c r="H72" s="3"/>
      <c r="I72" t="str">
        <f t="shared" si="2"/>
        <v xml:space="preserve"> </v>
      </c>
      <c r="J72" s="11" t="str">
        <f t="shared" si="3"/>
        <v xml:space="preserve"> </v>
      </c>
      <c r="K72" s="11">
        <f>_xlfn.IFNA(VLOOKUP(J72,Summary!$P$4:$P$33,1,FALSE),0)</f>
        <v>0</v>
      </c>
    </row>
    <row r="73" spans="1:11" x14ac:dyDescent="0.2">
      <c r="A73" s="27" t="s">
        <v>11</v>
      </c>
      <c r="B73" s="27"/>
      <c r="C73" s="2" t="s">
        <v>11</v>
      </c>
      <c r="D73" s="2" t="s">
        <v>0</v>
      </c>
      <c r="E73" s="2" t="s">
        <v>0</v>
      </c>
      <c r="F73" s="2" t="s">
        <v>0</v>
      </c>
      <c r="G73" s="10">
        <v>149445.21</v>
      </c>
      <c r="H73" s="1"/>
      <c r="I73" t="str">
        <f t="shared" si="2"/>
        <v>10021</v>
      </c>
      <c r="J73" s="11">
        <f t="shared" si="3"/>
        <v>149445.21</v>
      </c>
      <c r="K73" s="11">
        <f>_xlfn.IFNA(VLOOKUP(J73,Summary!$P$4:$P$33,1,FALSE),0)</f>
        <v>149445.21</v>
      </c>
    </row>
    <row r="74" spans="1:11" outlineLevel="1" x14ac:dyDescent="0.2">
      <c r="A74" s="2"/>
      <c r="B74" s="5" t="s">
        <v>39</v>
      </c>
      <c r="C74" s="5" t="s">
        <v>11</v>
      </c>
      <c r="D74" s="5" t="s">
        <v>267</v>
      </c>
      <c r="E74" s="5" t="s">
        <v>515</v>
      </c>
      <c r="F74" s="5" t="s">
        <v>265</v>
      </c>
      <c r="G74" s="11">
        <v>293.60000000000002</v>
      </c>
      <c r="H74" s="3"/>
      <c r="I74" t="str">
        <f t="shared" ref="I74:I137" si="4">IF(D74=$J$6,A74," ")</f>
        <v xml:space="preserve"> </v>
      </c>
      <c r="J74" s="11" t="str">
        <f t="shared" ref="J74:J137" si="5">IF(D74=$J$6,G74," ")</f>
        <v xml:space="preserve"> </v>
      </c>
      <c r="K74" s="11">
        <f>_xlfn.IFNA(VLOOKUP(J74,Summary!$P$4:$P$33,1,FALSE),0)</f>
        <v>0</v>
      </c>
    </row>
    <row r="75" spans="1:11" outlineLevel="1" x14ac:dyDescent="0.2">
      <c r="A75" s="2"/>
      <c r="B75" s="5" t="s">
        <v>39</v>
      </c>
      <c r="C75" s="5" t="s">
        <v>11</v>
      </c>
      <c r="D75" s="5" t="s">
        <v>195</v>
      </c>
      <c r="E75" s="5" t="s">
        <v>514</v>
      </c>
      <c r="F75" s="5" t="s">
        <v>193</v>
      </c>
      <c r="G75" s="11">
        <v>380.64</v>
      </c>
      <c r="H75" s="3"/>
      <c r="I75" t="str">
        <f t="shared" si="4"/>
        <v xml:space="preserve"> </v>
      </c>
      <c r="J75" s="11" t="str">
        <f t="shared" si="5"/>
        <v xml:space="preserve"> </v>
      </c>
      <c r="K75" s="11">
        <f>_xlfn.IFNA(VLOOKUP(J75,Summary!$P$4:$P$33,1,FALSE),0)</f>
        <v>0</v>
      </c>
    </row>
    <row r="76" spans="1:11" outlineLevel="1" x14ac:dyDescent="0.2">
      <c r="A76" s="2"/>
      <c r="B76" s="5" t="s">
        <v>39</v>
      </c>
      <c r="C76" s="5" t="s">
        <v>11</v>
      </c>
      <c r="D76" s="5" t="s">
        <v>224</v>
      </c>
      <c r="E76" s="5" t="s">
        <v>513</v>
      </c>
      <c r="F76" s="5" t="s">
        <v>222</v>
      </c>
      <c r="G76" s="11">
        <v>762</v>
      </c>
      <c r="H76" s="3"/>
      <c r="I76" t="str">
        <f t="shared" si="4"/>
        <v xml:space="preserve"> </v>
      </c>
      <c r="J76" s="11" t="str">
        <f t="shared" si="5"/>
        <v xml:space="preserve"> </v>
      </c>
      <c r="K76" s="11">
        <f>_xlfn.IFNA(VLOOKUP(J76,Summary!$P$4:$P$33,1,FALSE),0)</f>
        <v>0</v>
      </c>
    </row>
    <row r="77" spans="1:11" outlineLevel="1" x14ac:dyDescent="0.2">
      <c r="A77" s="2"/>
      <c r="B77" s="5" t="s">
        <v>39</v>
      </c>
      <c r="C77" s="5" t="s">
        <v>11</v>
      </c>
      <c r="D77" s="5" t="s">
        <v>254</v>
      </c>
      <c r="E77" s="5" t="s">
        <v>512</v>
      </c>
      <c r="F77" s="5" t="s">
        <v>252</v>
      </c>
      <c r="G77" s="11">
        <v>30174.97</v>
      </c>
      <c r="H77" s="3"/>
      <c r="I77" t="str">
        <f t="shared" si="4"/>
        <v xml:space="preserve"> </v>
      </c>
      <c r="J77" s="11" t="str">
        <f t="shared" si="5"/>
        <v xml:space="preserve"> </v>
      </c>
      <c r="K77" s="11">
        <f>_xlfn.IFNA(VLOOKUP(J77,Summary!$P$4:$P$33,1,FALSE),0)</f>
        <v>0</v>
      </c>
    </row>
    <row r="78" spans="1:11" outlineLevel="1" x14ac:dyDescent="0.2">
      <c r="A78" s="2"/>
      <c r="B78" s="5" t="s">
        <v>39</v>
      </c>
      <c r="C78" s="5" t="s">
        <v>11</v>
      </c>
      <c r="D78" s="5" t="s">
        <v>221</v>
      </c>
      <c r="E78" s="5" t="s">
        <v>511</v>
      </c>
      <c r="F78" s="5" t="s">
        <v>219</v>
      </c>
      <c r="G78" s="11">
        <v>22268.58</v>
      </c>
      <c r="H78" s="3"/>
      <c r="I78" t="str">
        <f t="shared" si="4"/>
        <v xml:space="preserve"> </v>
      </c>
      <c r="J78" s="11" t="str">
        <f t="shared" si="5"/>
        <v xml:space="preserve"> </v>
      </c>
      <c r="K78" s="11">
        <f>_xlfn.IFNA(VLOOKUP(J78,Summary!$P$4:$P$33,1,FALSE),0)</f>
        <v>0</v>
      </c>
    </row>
    <row r="79" spans="1:11" outlineLevel="1" x14ac:dyDescent="0.2">
      <c r="A79" s="2"/>
      <c r="B79" s="5" t="s">
        <v>39</v>
      </c>
      <c r="C79" s="5" t="s">
        <v>11</v>
      </c>
      <c r="D79" s="5" t="s">
        <v>238</v>
      </c>
      <c r="E79" s="5" t="s">
        <v>510</v>
      </c>
      <c r="F79" s="5" t="s">
        <v>236</v>
      </c>
      <c r="G79" s="11">
        <v>4600.22</v>
      </c>
      <c r="H79" s="3"/>
      <c r="I79" t="str">
        <f t="shared" si="4"/>
        <v xml:space="preserve"> </v>
      </c>
      <c r="J79" s="11" t="str">
        <f t="shared" si="5"/>
        <v xml:space="preserve"> </v>
      </c>
      <c r="K79" s="11">
        <f>_xlfn.IFNA(VLOOKUP(J79,Summary!$P$4:$P$33,1,FALSE),0)</f>
        <v>0</v>
      </c>
    </row>
    <row r="80" spans="1:11" outlineLevel="1" x14ac:dyDescent="0.2">
      <c r="A80" s="2"/>
      <c r="B80" s="5" t="s">
        <v>39</v>
      </c>
      <c r="C80" s="5" t="s">
        <v>11</v>
      </c>
      <c r="D80" s="5" t="s">
        <v>229</v>
      </c>
      <c r="E80" s="5" t="s">
        <v>509</v>
      </c>
      <c r="F80" s="5" t="s">
        <v>227</v>
      </c>
      <c r="G80" s="11">
        <v>0</v>
      </c>
      <c r="H80" s="3"/>
      <c r="I80" t="str">
        <f t="shared" si="4"/>
        <v xml:space="preserve"> </v>
      </c>
      <c r="J80" s="11" t="str">
        <f t="shared" si="5"/>
        <v xml:space="preserve"> </v>
      </c>
      <c r="K80" s="11">
        <f>_xlfn.IFNA(VLOOKUP(J80,Summary!$P$4:$P$33,1,FALSE),0)</f>
        <v>0</v>
      </c>
    </row>
    <row r="81" spans="1:11" outlineLevel="1" x14ac:dyDescent="0.2">
      <c r="A81" s="2"/>
      <c r="B81" s="5" t="s">
        <v>39</v>
      </c>
      <c r="C81" s="5" t="s">
        <v>11</v>
      </c>
      <c r="D81" s="5" t="s">
        <v>215</v>
      </c>
      <c r="E81" s="5" t="s">
        <v>508</v>
      </c>
      <c r="F81" s="5" t="s">
        <v>213</v>
      </c>
      <c r="G81" s="11">
        <v>7543.27</v>
      </c>
      <c r="H81" s="3"/>
      <c r="I81" t="str">
        <f t="shared" si="4"/>
        <v xml:space="preserve"> </v>
      </c>
      <c r="J81" s="11" t="str">
        <f t="shared" si="5"/>
        <v xml:space="preserve"> </v>
      </c>
      <c r="K81" s="11">
        <f>_xlfn.IFNA(VLOOKUP(J81,Summary!$P$4:$P$33,1,FALSE),0)</f>
        <v>0</v>
      </c>
    </row>
    <row r="82" spans="1:11" outlineLevel="1" x14ac:dyDescent="0.2">
      <c r="A82" s="2"/>
      <c r="B82" s="5" t="s">
        <v>39</v>
      </c>
      <c r="C82" s="5" t="s">
        <v>11</v>
      </c>
      <c r="D82" s="5" t="s">
        <v>212</v>
      </c>
      <c r="E82" s="5" t="s">
        <v>507</v>
      </c>
      <c r="F82" s="5" t="s">
        <v>210</v>
      </c>
      <c r="G82" s="11">
        <v>70</v>
      </c>
      <c r="H82" s="3"/>
      <c r="I82" t="str">
        <f t="shared" si="4"/>
        <v xml:space="preserve"> </v>
      </c>
      <c r="J82" s="11" t="str">
        <f t="shared" si="5"/>
        <v xml:space="preserve"> </v>
      </c>
      <c r="K82" s="11">
        <f>_xlfn.IFNA(VLOOKUP(J82,Summary!$P$4:$P$33,1,FALSE),0)</f>
        <v>0</v>
      </c>
    </row>
    <row r="83" spans="1:11" outlineLevel="1" x14ac:dyDescent="0.2">
      <c r="A83" s="2"/>
      <c r="B83" s="5" t="s">
        <v>39</v>
      </c>
      <c r="C83" s="5" t="s">
        <v>11</v>
      </c>
      <c r="D83" s="5" t="s">
        <v>209</v>
      </c>
      <c r="E83" s="5" t="s">
        <v>506</v>
      </c>
      <c r="F83" s="5" t="s">
        <v>207</v>
      </c>
      <c r="G83" s="11">
        <v>3238.3</v>
      </c>
      <c r="H83" s="3"/>
      <c r="I83" t="str">
        <f t="shared" si="4"/>
        <v xml:space="preserve"> </v>
      </c>
      <c r="J83" s="11" t="str">
        <f t="shared" si="5"/>
        <v xml:space="preserve"> </v>
      </c>
      <c r="K83" s="11">
        <f>_xlfn.IFNA(VLOOKUP(J83,Summary!$P$4:$P$33,1,FALSE),0)</f>
        <v>0</v>
      </c>
    </row>
    <row r="84" spans="1:11" outlineLevel="1" x14ac:dyDescent="0.2">
      <c r="A84" s="2"/>
      <c r="B84" s="5" t="s">
        <v>39</v>
      </c>
      <c r="C84" s="5" t="s">
        <v>11</v>
      </c>
      <c r="D84" s="5" t="s">
        <v>280</v>
      </c>
      <c r="E84" s="5" t="s">
        <v>505</v>
      </c>
      <c r="F84" s="5" t="s">
        <v>278</v>
      </c>
      <c r="G84" s="11">
        <v>720</v>
      </c>
      <c r="H84" s="3"/>
      <c r="I84" t="str">
        <f t="shared" si="4"/>
        <v xml:space="preserve"> </v>
      </c>
      <c r="J84" s="11" t="str">
        <f t="shared" si="5"/>
        <v xml:space="preserve"> </v>
      </c>
      <c r="K84" s="11">
        <f>_xlfn.IFNA(VLOOKUP(J84,Summary!$P$4:$P$33,1,FALSE),0)</f>
        <v>0</v>
      </c>
    </row>
    <row r="85" spans="1:11" outlineLevel="1" x14ac:dyDescent="0.2">
      <c r="A85" s="2"/>
      <c r="B85" s="5" t="s">
        <v>39</v>
      </c>
      <c r="C85" s="5" t="s">
        <v>11</v>
      </c>
      <c r="D85" s="5" t="s">
        <v>206</v>
      </c>
      <c r="E85" s="5" t="s">
        <v>504</v>
      </c>
      <c r="F85" s="5" t="s">
        <v>204</v>
      </c>
      <c r="G85" s="11">
        <v>75338.070000000007</v>
      </c>
      <c r="H85" s="3"/>
      <c r="I85" t="str">
        <f t="shared" si="4"/>
        <v xml:space="preserve"> </v>
      </c>
      <c r="J85" s="11" t="str">
        <f t="shared" si="5"/>
        <v xml:space="preserve"> </v>
      </c>
      <c r="K85" s="11">
        <f>_xlfn.IFNA(VLOOKUP(J85,Summary!$P$4:$P$33,1,FALSE),0)</f>
        <v>0</v>
      </c>
    </row>
    <row r="86" spans="1:11" outlineLevel="1" x14ac:dyDescent="0.2">
      <c r="A86" s="2"/>
      <c r="B86" s="5" t="s">
        <v>39</v>
      </c>
      <c r="C86" s="5" t="s">
        <v>11</v>
      </c>
      <c r="D86" s="5" t="s">
        <v>203</v>
      </c>
      <c r="E86" s="5" t="s">
        <v>503</v>
      </c>
      <c r="F86" s="5" t="s">
        <v>201</v>
      </c>
      <c r="G86" s="11">
        <v>4055.56</v>
      </c>
      <c r="H86" s="3"/>
      <c r="I86" t="str">
        <f t="shared" si="4"/>
        <v xml:space="preserve"> </v>
      </c>
      <c r="J86" s="11" t="str">
        <f t="shared" si="5"/>
        <v xml:space="preserve"> </v>
      </c>
      <c r="K86" s="11">
        <f>_xlfn.IFNA(VLOOKUP(J86,Summary!$P$4:$P$33,1,FALSE),0)</f>
        <v>0</v>
      </c>
    </row>
    <row r="87" spans="1:11" x14ac:dyDescent="0.2">
      <c r="A87" s="27" t="s">
        <v>12</v>
      </c>
      <c r="B87" s="27"/>
      <c r="C87" s="2" t="s">
        <v>12</v>
      </c>
      <c r="D87" s="2" t="s">
        <v>0</v>
      </c>
      <c r="E87" s="2" t="s">
        <v>0</v>
      </c>
      <c r="F87" s="2" t="s">
        <v>0</v>
      </c>
      <c r="G87" s="10">
        <v>28312.63</v>
      </c>
      <c r="H87" s="1"/>
      <c r="I87" t="str">
        <f t="shared" si="4"/>
        <v>10024</v>
      </c>
      <c r="J87" s="11">
        <f t="shared" si="5"/>
        <v>28312.63</v>
      </c>
      <c r="K87" s="11">
        <f>_xlfn.IFNA(VLOOKUP(J87,Summary!$P$4:$P$33,1,FALSE),0)</f>
        <v>28312.63</v>
      </c>
    </row>
    <row r="88" spans="1:11" outlineLevel="1" x14ac:dyDescent="0.2">
      <c r="A88" s="2"/>
      <c r="B88" s="5" t="s">
        <v>39</v>
      </c>
      <c r="C88" s="5" t="s">
        <v>12</v>
      </c>
      <c r="D88" s="5" t="s">
        <v>195</v>
      </c>
      <c r="E88" s="5" t="s">
        <v>502</v>
      </c>
      <c r="F88" s="5" t="s">
        <v>193</v>
      </c>
      <c r="G88" s="11">
        <v>380.64</v>
      </c>
      <c r="H88" s="3"/>
      <c r="I88" t="str">
        <f t="shared" si="4"/>
        <v xml:space="preserve"> </v>
      </c>
      <c r="J88" s="11" t="str">
        <f t="shared" si="5"/>
        <v xml:space="preserve"> </v>
      </c>
      <c r="K88" s="11">
        <f>_xlfn.IFNA(VLOOKUP(J88,Summary!$P$4:$P$33,1,FALSE),0)</f>
        <v>0</v>
      </c>
    </row>
    <row r="89" spans="1:11" outlineLevel="1" x14ac:dyDescent="0.2">
      <c r="A89" s="2"/>
      <c r="B89" s="5" t="s">
        <v>39</v>
      </c>
      <c r="C89" s="5" t="s">
        <v>12</v>
      </c>
      <c r="D89" s="5" t="s">
        <v>221</v>
      </c>
      <c r="E89" s="5" t="s">
        <v>501</v>
      </c>
      <c r="F89" s="5" t="s">
        <v>219</v>
      </c>
      <c r="G89" s="11">
        <v>4404.2700000000004</v>
      </c>
      <c r="H89" s="3"/>
      <c r="I89" t="str">
        <f t="shared" si="4"/>
        <v xml:space="preserve"> </v>
      </c>
      <c r="J89" s="11" t="str">
        <f t="shared" si="5"/>
        <v xml:space="preserve"> </v>
      </c>
      <c r="K89" s="11">
        <f>_xlfn.IFNA(VLOOKUP(J89,Summary!$P$4:$P$33,1,FALSE),0)</f>
        <v>0</v>
      </c>
    </row>
    <row r="90" spans="1:11" outlineLevel="1" x14ac:dyDescent="0.2">
      <c r="A90" s="2"/>
      <c r="B90" s="5" t="s">
        <v>39</v>
      </c>
      <c r="C90" s="5" t="s">
        <v>12</v>
      </c>
      <c r="D90" s="5" t="s">
        <v>238</v>
      </c>
      <c r="E90" s="5" t="s">
        <v>500</v>
      </c>
      <c r="F90" s="5" t="s">
        <v>236</v>
      </c>
      <c r="G90" s="11">
        <v>26.12</v>
      </c>
      <c r="H90" s="3"/>
      <c r="I90" t="str">
        <f t="shared" si="4"/>
        <v xml:space="preserve"> </v>
      </c>
      <c r="J90" s="11" t="str">
        <f t="shared" si="5"/>
        <v xml:space="preserve"> </v>
      </c>
      <c r="K90" s="11">
        <f>_xlfn.IFNA(VLOOKUP(J90,Summary!$P$4:$P$33,1,FALSE),0)</f>
        <v>0</v>
      </c>
    </row>
    <row r="91" spans="1:11" outlineLevel="1" x14ac:dyDescent="0.2">
      <c r="A91" s="2"/>
      <c r="B91" s="5" t="s">
        <v>39</v>
      </c>
      <c r="C91" s="5" t="s">
        <v>12</v>
      </c>
      <c r="D91" s="5" t="s">
        <v>229</v>
      </c>
      <c r="E91" s="5" t="s">
        <v>499</v>
      </c>
      <c r="F91" s="5" t="s">
        <v>227</v>
      </c>
      <c r="G91" s="11">
        <v>0</v>
      </c>
      <c r="H91" s="3"/>
      <c r="I91" t="str">
        <f t="shared" si="4"/>
        <v xml:space="preserve"> </v>
      </c>
      <c r="J91" s="11" t="str">
        <f t="shared" si="5"/>
        <v xml:space="preserve"> </v>
      </c>
      <c r="K91" s="11">
        <f>_xlfn.IFNA(VLOOKUP(J91,Summary!$P$4:$P$33,1,FALSE),0)</f>
        <v>0</v>
      </c>
    </row>
    <row r="92" spans="1:11" outlineLevel="1" x14ac:dyDescent="0.2">
      <c r="A92" s="2"/>
      <c r="B92" s="5" t="s">
        <v>39</v>
      </c>
      <c r="C92" s="5" t="s">
        <v>12</v>
      </c>
      <c r="D92" s="5" t="s">
        <v>215</v>
      </c>
      <c r="E92" s="5" t="s">
        <v>498</v>
      </c>
      <c r="F92" s="5" t="s">
        <v>213</v>
      </c>
      <c r="G92" s="11">
        <v>7543.27</v>
      </c>
      <c r="H92" s="3"/>
      <c r="I92" t="str">
        <f t="shared" si="4"/>
        <v xml:space="preserve"> </v>
      </c>
      <c r="J92" s="11" t="str">
        <f t="shared" si="5"/>
        <v xml:space="preserve"> </v>
      </c>
      <c r="K92" s="11">
        <f>_xlfn.IFNA(VLOOKUP(J92,Summary!$P$4:$P$33,1,FALSE),0)</f>
        <v>0</v>
      </c>
    </row>
    <row r="93" spans="1:11" outlineLevel="1" x14ac:dyDescent="0.2">
      <c r="A93" s="2"/>
      <c r="B93" s="5" t="s">
        <v>39</v>
      </c>
      <c r="C93" s="5" t="s">
        <v>12</v>
      </c>
      <c r="D93" s="5" t="s">
        <v>212</v>
      </c>
      <c r="E93" s="5" t="s">
        <v>497</v>
      </c>
      <c r="F93" s="5" t="s">
        <v>210</v>
      </c>
      <c r="G93" s="11">
        <v>70</v>
      </c>
      <c r="H93" s="3"/>
      <c r="I93" t="str">
        <f t="shared" si="4"/>
        <v xml:space="preserve"> </v>
      </c>
      <c r="J93" s="11" t="str">
        <f t="shared" si="5"/>
        <v xml:space="preserve"> </v>
      </c>
      <c r="K93" s="11">
        <f>_xlfn.IFNA(VLOOKUP(J93,Summary!$P$4:$P$33,1,FALSE),0)</f>
        <v>0</v>
      </c>
    </row>
    <row r="94" spans="1:11" outlineLevel="1" x14ac:dyDescent="0.2">
      <c r="A94" s="2"/>
      <c r="B94" s="5" t="s">
        <v>39</v>
      </c>
      <c r="C94" s="5" t="s">
        <v>12</v>
      </c>
      <c r="D94" s="5" t="s">
        <v>209</v>
      </c>
      <c r="E94" s="5" t="s">
        <v>496</v>
      </c>
      <c r="F94" s="5" t="s">
        <v>207</v>
      </c>
      <c r="G94" s="11">
        <v>3238.3</v>
      </c>
      <c r="H94" s="3"/>
      <c r="I94" t="str">
        <f t="shared" si="4"/>
        <v xml:space="preserve"> </v>
      </c>
      <c r="J94" s="11" t="str">
        <f t="shared" si="5"/>
        <v xml:space="preserve"> </v>
      </c>
      <c r="K94" s="11">
        <f>_xlfn.IFNA(VLOOKUP(J94,Summary!$P$4:$P$33,1,FALSE),0)</f>
        <v>0</v>
      </c>
    </row>
    <row r="95" spans="1:11" outlineLevel="1" x14ac:dyDescent="0.2">
      <c r="A95" s="2"/>
      <c r="B95" s="5" t="s">
        <v>39</v>
      </c>
      <c r="C95" s="5" t="s">
        <v>12</v>
      </c>
      <c r="D95" s="5" t="s">
        <v>206</v>
      </c>
      <c r="E95" s="5" t="s">
        <v>495</v>
      </c>
      <c r="F95" s="5" t="s">
        <v>204</v>
      </c>
      <c r="G95" s="11">
        <v>3725.03</v>
      </c>
      <c r="H95" s="3"/>
      <c r="I95" t="str">
        <f t="shared" si="4"/>
        <v xml:space="preserve"> </v>
      </c>
      <c r="J95" s="11" t="str">
        <f t="shared" si="5"/>
        <v xml:space="preserve"> </v>
      </c>
      <c r="K95" s="11">
        <f>_xlfn.IFNA(VLOOKUP(J95,Summary!$P$4:$P$33,1,FALSE),0)</f>
        <v>0</v>
      </c>
    </row>
    <row r="96" spans="1:11" outlineLevel="1" x14ac:dyDescent="0.2">
      <c r="A96" s="2"/>
      <c r="B96" s="5" t="s">
        <v>39</v>
      </c>
      <c r="C96" s="5" t="s">
        <v>12</v>
      </c>
      <c r="D96" s="5" t="s">
        <v>203</v>
      </c>
      <c r="E96" s="5" t="s">
        <v>494</v>
      </c>
      <c r="F96" s="5" t="s">
        <v>201</v>
      </c>
      <c r="G96" s="11">
        <v>8925</v>
      </c>
      <c r="H96" s="3"/>
      <c r="I96" t="str">
        <f t="shared" si="4"/>
        <v xml:space="preserve"> </v>
      </c>
      <c r="J96" s="11" t="str">
        <f t="shared" si="5"/>
        <v xml:space="preserve"> </v>
      </c>
      <c r="K96" s="11">
        <f>_xlfn.IFNA(VLOOKUP(J96,Summary!$P$4:$P$33,1,FALSE),0)</f>
        <v>0</v>
      </c>
    </row>
    <row r="97" spans="1:11" x14ac:dyDescent="0.2">
      <c r="A97" s="27" t="s">
        <v>150</v>
      </c>
      <c r="B97" s="27"/>
      <c r="C97" s="2" t="s">
        <v>150</v>
      </c>
      <c r="D97" s="2" t="s">
        <v>0</v>
      </c>
      <c r="E97" s="2" t="s">
        <v>0</v>
      </c>
      <c r="F97" s="2" t="s">
        <v>0</v>
      </c>
      <c r="G97" s="10">
        <v>165144.5</v>
      </c>
      <c r="H97" s="1"/>
      <c r="I97" t="str">
        <f t="shared" si="4"/>
        <v>10031</v>
      </c>
      <c r="J97" s="11">
        <f t="shared" si="5"/>
        <v>165144.5</v>
      </c>
      <c r="K97" s="11">
        <f>_xlfn.IFNA(VLOOKUP(J97,Summary!$P$4:$P$33,1,FALSE),0)</f>
        <v>165144.5</v>
      </c>
    </row>
    <row r="98" spans="1:11" outlineLevel="1" x14ac:dyDescent="0.2">
      <c r="A98" s="2"/>
      <c r="B98" s="5" t="s">
        <v>39</v>
      </c>
      <c r="C98" s="5" t="s">
        <v>150</v>
      </c>
      <c r="D98" s="5" t="s">
        <v>267</v>
      </c>
      <c r="E98" s="5" t="s">
        <v>493</v>
      </c>
      <c r="F98" s="5" t="s">
        <v>265</v>
      </c>
      <c r="G98" s="11">
        <v>634</v>
      </c>
      <c r="H98" s="3"/>
      <c r="I98" t="str">
        <f t="shared" si="4"/>
        <v xml:space="preserve"> </v>
      </c>
      <c r="J98" s="11" t="str">
        <f t="shared" si="5"/>
        <v xml:space="preserve"> </v>
      </c>
      <c r="K98" s="11">
        <f>_xlfn.IFNA(VLOOKUP(J98,Summary!$P$4:$P$33,1,FALSE),0)</f>
        <v>0</v>
      </c>
    </row>
    <row r="99" spans="1:11" outlineLevel="1" x14ac:dyDescent="0.2">
      <c r="A99" s="2"/>
      <c r="B99" s="5" t="s">
        <v>39</v>
      </c>
      <c r="C99" s="5" t="s">
        <v>150</v>
      </c>
      <c r="D99" s="5" t="s">
        <v>195</v>
      </c>
      <c r="E99" s="5" t="s">
        <v>492</v>
      </c>
      <c r="F99" s="5" t="s">
        <v>193</v>
      </c>
      <c r="G99" s="11">
        <v>570.95000000000005</v>
      </c>
      <c r="H99" s="3"/>
      <c r="I99" t="str">
        <f t="shared" si="4"/>
        <v xml:space="preserve"> </v>
      </c>
      <c r="J99" s="11" t="str">
        <f t="shared" si="5"/>
        <v xml:space="preserve"> </v>
      </c>
      <c r="K99" s="11">
        <f>_xlfn.IFNA(VLOOKUP(J99,Summary!$P$4:$P$33,1,FALSE),0)</f>
        <v>0</v>
      </c>
    </row>
    <row r="100" spans="1:11" outlineLevel="1" x14ac:dyDescent="0.2">
      <c r="A100" s="2"/>
      <c r="B100" s="5" t="s">
        <v>39</v>
      </c>
      <c r="C100" s="5" t="s">
        <v>150</v>
      </c>
      <c r="D100" s="5" t="s">
        <v>224</v>
      </c>
      <c r="E100" s="5" t="s">
        <v>491</v>
      </c>
      <c r="F100" s="5" t="s">
        <v>222</v>
      </c>
      <c r="G100" s="11">
        <v>82.3</v>
      </c>
      <c r="H100" s="3"/>
      <c r="I100" t="str">
        <f t="shared" si="4"/>
        <v xml:space="preserve"> </v>
      </c>
      <c r="J100" s="11" t="str">
        <f t="shared" si="5"/>
        <v xml:space="preserve"> </v>
      </c>
      <c r="K100" s="11">
        <f>_xlfn.IFNA(VLOOKUP(J100,Summary!$P$4:$P$33,1,FALSE),0)</f>
        <v>0</v>
      </c>
    </row>
    <row r="101" spans="1:11" outlineLevel="1" x14ac:dyDescent="0.2">
      <c r="A101" s="2"/>
      <c r="B101" s="5" t="s">
        <v>39</v>
      </c>
      <c r="C101" s="5" t="s">
        <v>150</v>
      </c>
      <c r="D101" s="5" t="s">
        <v>221</v>
      </c>
      <c r="E101" s="5" t="s">
        <v>490</v>
      </c>
      <c r="F101" s="5" t="s">
        <v>219</v>
      </c>
      <c r="G101" s="11">
        <v>81082.28</v>
      </c>
      <c r="H101" s="3"/>
      <c r="I101" t="str">
        <f t="shared" si="4"/>
        <v xml:space="preserve"> </v>
      </c>
      <c r="J101" s="11" t="str">
        <f t="shared" si="5"/>
        <v xml:space="preserve"> </v>
      </c>
      <c r="K101" s="11">
        <f>_xlfn.IFNA(VLOOKUP(J101,Summary!$P$4:$P$33,1,FALSE),0)</f>
        <v>0</v>
      </c>
    </row>
    <row r="102" spans="1:11" outlineLevel="1" x14ac:dyDescent="0.2">
      <c r="A102" s="2"/>
      <c r="B102" s="5" t="s">
        <v>39</v>
      </c>
      <c r="C102" s="5" t="s">
        <v>150</v>
      </c>
      <c r="D102" s="5" t="s">
        <v>238</v>
      </c>
      <c r="E102" s="5" t="s">
        <v>489</v>
      </c>
      <c r="F102" s="5" t="s">
        <v>236</v>
      </c>
      <c r="G102" s="11">
        <v>1902.68</v>
      </c>
      <c r="H102" s="3"/>
      <c r="I102" t="str">
        <f t="shared" si="4"/>
        <v xml:space="preserve"> </v>
      </c>
      <c r="J102" s="11" t="str">
        <f t="shared" si="5"/>
        <v xml:space="preserve"> </v>
      </c>
      <c r="K102" s="11">
        <f>_xlfn.IFNA(VLOOKUP(J102,Summary!$P$4:$P$33,1,FALSE),0)</f>
        <v>0</v>
      </c>
    </row>
    <row r="103" spans="1:11" outlineLevel="1" x14ac:dyDescent="0.2">
      <c r="A103" s="2"/>
      <c r="B103" s="5" t="s">
        <v>39</v>
      </c>
      <c r="C103" s="5" t="s">
        <v>150</v>
      </c>
      <c r="D103" s="5" t="s">
        <v>218</v>
      </c>
      <c r="E103" s="5" t="s">
        <v>488</v>
      </c>
      <c r="F103" s="5" t="s">
        <v>216</v>
      </c>
      <c r="G103" s="11">
        <v>0</v>
      </c>
      <c r="H103" s="3"/>
      <c r="I103" t="str">
        <f t="shared" si="4"/>
        <v xml:space="preserve"> </v>
      </c>
      <c r="J103" s="11" t="str">
        <f t="shared" si="5"/>
        <v xml:space="preserve"> </v>
      </c>
      <c r="K103" s="11">
        <f>_xlfn.IFNA(VLOOKUP(J103,Summary!$P$4:$P$33,1,FALSE),0)</f>
        <v>0</v>
      </c>
    </row>
    <row r="104" spans="1:11" outlineLevel="1" x14ac:dyDescent="0.2">
      <c r="A104" s="2"/>
      <c r="B104" s="5" t="s">
        <v>39</v>
      </c>
      <c r="C104" s="5" t="s">
        <v>150</v>
      </c>
      <c r="D104" s="5" t="s">
        <v>229</v>
      </c>
      <c r="E104" s="5" t="s">
        <v>487</v>
      </c>
      <c r="F104" s="5" t="s">
        <v>227</v>
      </c>
      <c r="G104" s="11">
        <v>0</v>
      </c>
      <c r="H104" s="3"/>
      <c r="I104" t="str">
        <f t="shared" si="4"/>
        <v xml:space="preserve"> </v>
      </c>
      <c r="J104" s="11" t="str">
        <f t="shared" si="5"/>
        <v xml:space="preserve"> </v>
      </c>
      <c r="K104" s="11">
        <f>_xlfn.IFNA(VLOOKUP(J104,Summary!$P$4:$P$33,1,FALSE),0)</f>
        <v>0</v>
      </c>
    </row>
    <row r="105" spans="1:11" outlineLevel="1" x14ac:dyDescent="0.2">
      <c r="A105" s="2"/>
      <c r="B105" s="5" t="s">
        <v>39</v>
      </c>
      <c r="C105" s="5" t="s">
        <v>150</v>
      </c>
      <c r="D105" s="5" t="s">
        <v>215</v>
      </c>
      <c r="E105" s="5" t="s">
        <v>486</v>
      </c>
      <c r="F105" s="5" t="s">
        <v>213</v>
      </c>
      <c r="G105" s="11">
        <v>11314.9</v>
      </c>
      <c r="H105" s="3"/>
      <c r="I105" t="str">
        <f t="shared" si="4"/>
        <v xml:space="preserve"> </v>
      </c>
      <c r="J105" s="11" t="str">
        <f t="shared" si="5"/>
        <v xml:space="preserve"> </v>
      </c>
      <c r="K105" s="11">
        <f>_xlfn.IFNA(VLOOKUP(J105,Summary!$P$4:$P$33,1,FALSE),0)</f>
        <v>0</v>
      </c>
    </row>
    <row r="106" spans="1:11" outlineLevel="1" x14ac:dyDescent="0.2">
      <c r="A106" s="2"/>
      <c r="B106" s="5" t="s">
        <v>39</v>
      </c>
      <c r="C106" s="5" t="s">
        <v>150</v>
      </c>
      <c r="D106" s="5" t="s">
        <v>212</v>
      </c>
      <c r="E106" s="5" t="s">
        <v>485</v>
      </c>
      <c r="F106" s="5" t="s">
        <v>210</v>
      </c>
      <c r="G106" s="11">
        <v>105</v>
      </c>
      <c r="H106" s="3"/>
      <c r="I106" t="str">
        <f t="shared" si="4"/>
        <v xml:space="preserve"> </v>
      </c>
      <c r="J106" s="11" t="str">
        <f t="shared" si="5"/>
        <v xml:space="preserve"> </v>
      </c>
      <c r="K106" s="11">
        <f>_xlfn.IFNA(VLOOKUP(J106,Summary!$P$4:$P$33,1,FALSE),0)</f>
        <v>0</v>
      </c>
    </row>
    <row r="107" spans="1:11" outlineLevel="1" x14ac:dyDescent="0.2">
      <c r="A107" s="2"/>
      <c r="B107" s="5" t="s">
        <v>39</v>
      </c>
      <c r="C107" s="5" t="s">
        <v>150</v>
      </c>
      <c r="D107" s="5" t="s">
        <v>209</v>
      </c>
      <c r="E107" s="5" t="s">
        <v>484</v>
      </c>
      <c r="F107" s="5" t="s">
        <v>207</v>
      </c>
      <c r="G107" s="11">
        <v>3238.32</v>
      </c>
      <c r="H107" s="3"/>
      <c r="I107" t="str">
        <f t="shared" si="4"/>
        <v xml:space="preserve"> </v>
      </c>
      <c r="J107" s="11" t="str">
        <f t="shared" si="5"/>
        <v xml:space="preserve"> </v>
      </c>
      <c r="K107" s="11">
        <f>_xlfn.IFNA(VLOOKUP(J107,Summary!$P$4:$P$33,1,FALSE),0)</f>
        <v>0</v>
      </c>
    </row>
    <row r="108" spans="1:11" outlineLevel="1" x14ac:dyDescent="0.2">
      <c r="A108" s="2"/>
      <c r="B108" s="5" t="s">
        <v>39</v>
      </c>
      <c r="C108" s="5" t="s">
        <v>150</v>
      </c>
      <c r="D108" s="5" t="s">
        <v>280</v>
      </c>
      <c r="E108" s="5" t="s">
        <v>483</v>
      </c>
      <c r="F108" s="5" t="s">
        <v>278</v>
      </c>
      <c r="G108" s="11">
        <v>2624</v>
      </c>
      <c r="H108" s="3"/>
      <c r="I108" t="str">
        <f t="shared" si="4"/>
        <v xml:space="preserve"> </v>
      </c>
      <c r="J108" s="11" t="str">
        <f t="shared" si="5"/>
        <v xml:space="preserve"> </v>
      </c>
      <c r="K108" s="11">
        <f>_xlfn.IFNA(VLOOKUP(J108,Summary!$P$4:$P$33,1,FALSE),0)</f>
        <v>0</v>
      </c>
    </row>
    <row r="109" spans="1:11" outlineLevel="1" x14ac:dyDescent="0.2">
      <c r="A109" s="2"/>
      <c r="B109" s="5" t="s">
        <v>39</v>
      </c>
      <c r="C109" s="5" t="s">
        <v>150</v>
      </c>
      <c r="D109" s="5" t="s">
        <v>206</v>
      </c>
      <c r="E109" s="5" t="s">
        <v>482</v>
      </c>
      <c r="F109" s="5" t="s">
        <v>204</v>
      </c>
      <c r="G109" s="11">
        <v>41024.160000000003</v>
      </c>
      <c r="H109" s="3"/>
      <c r="I109" t="str">
        <f t="shared" si="4"/>
        <v xml:space="preserve"> </v>
      </c>
      <c r="J109" s="11" t="str">
        <f t="shared" si="5"/>
        <v xml:space="preserve"> </v>
      </c>
      <c r="K109" s="11">
        <f>_xlfn.IFNA(VLOOKUP(J109,Summary!$P$4:$P$33,1,FALSE),0)</f>
        <v>0</v>
      </c>
    </row>
    <row r="110" spans="1:11" outlineLevel="1" x14ac:dyDescent="0.2">
      <c r="A110" s="2"/>
      <c r="B110" s="5" t="s">
        <v>39</v>
      </c>
      <c r="C110" s="5" t="s">
        <v>150</v>
      </c>
      <c r="D110" s="5" t="s">
        <v>203</v>
      </c>
      <c r="E110" s="5" t="s">
        <v>481</v>
      </c>
      <c r="F110" s="5" t="s">
        <v>201</v>
      </c>
      <c r="G110" s="11">
        <v>22565.91</v>
      </c>
      <c r="H110" s="3"/>
      <c r="I110" t="str">
        <f t="shared" si="4"/>
        <v xml:space="preserve"> </v>
      </c>
      <c r="J110" s="11" t="str">
        <f t="shared" si="5"/>
        <v xml:space="preserve"> </v>
      </c>
      <c r="K110" s="11">
        <f>_xlfn.IFNA(VLOOKUP(J110,Summary!$P$4:$P$33,1,FALSE),0)</f>
        <v>0</v>
      </c>
    </row>
    <row r="111" spans="1:11" x14ac:dyDescent="0.2">
      <c r="A111" s="27" t="s">
        <v>13</v>
      </c>
      <c r="B111" s="27"/>
      <c r="C111" s="2" t="s">
        <v>13</v>
      </c>
      <c r="D111" s="2" t="s">
        <v>0</v>
      </c>
      <c r="E111" s="2" t="s">
        <v>0</v>
      </c>
      <c r="F111" s="2" t="s">
        <v>0</v>
      </c>
      <c r="G111" s="10">
        <v>26681.38</v>
      </c>
      <c r="H111" s="1"/>
      <c r="I111" t="str">
        <f t="shared" si="4"/>
        <v>10032</v>
      </c>
      <c r="J111" s="11">
        <f t="shared" si="5"/>
        <v>26681.38</v>
      </c>
      <c r="K111" s="11">
        <f>_xlfn.IFNA(VLOOKUP(J111,Summary!$P$4:$P$33,1,FALSE),0)</f>
        <v>26681.38</v>
      </c>
    </row>
    <row r="112" spans="1:11" outlineLevel="1" x14ac:dyDescent="0.2">
      <c r="A112" s="2"/>
      <c r="B112" s="5" t="s">
        <v>39</v>
      </c>
      <c r="C112" s="5" t="s">
        <v>13</v>
      </c>
      <c r="D112" s="5" t="s">
        <v>267</v>
      </c>
      <c r="E112" s="5" t="s">
        <v>480</v>
      </c>
      <c r="F112" s="5" t="s">
        <v>265</v>
      </c>
      <c r="G112" s="11">
        <v>317.99</v>
      </c>
      <c r="H112" s="3"/>
      <c r="I112" t="str">
        <f t="shared" si="4"/>
        <v xml:space="preserve"> </v>
      </c>
      <c r="J112" s="11" t="str">
        <f t="shared" si="5"/>
        <v xml:space="preserve"> </v>
      </c>
      <c r="K112" s="11">
        <f>_xlfn.IFNA(VLOOKUP(J112,Summary!$P$4:$P$33,1,FALSE),0)</f>
        <v>0</v>
      </c>
    </row>
    <row r="113" spans="1:11" outlineLevel="1" x14ac:dyDescent="0.2">
      <c r="A113" s="2"/>
      <c r="B113" s="5" t="s">
        <v>39</v>
      </c>
      <c r="C113" s="5" t="s">
        <v>13</v>
      </c>
      <c r="D113" s="5" t="s">
        <v>195</v>
      </c>
      <c r="E113" s="5" t="s">
        <v>479</v>
      </c>
      <c r="F113" s="5" t="s">
        <v>193</v>
      </c>
      <c r="G113" s="11">
        <v>190.32</v>
      </c>
      <c r="H113" s="3"/>
      <c r="I113" t="str">
        <f t="shared" si="4"/>
        <v xml:space="preserve"> </v>
      </c>
      <c r="J113" s="11" t="str">
        <f t="shared" si="5"/>
        <v xml:space="preserve"> </v>
      </c>
      <c r="K113" s="11">
        <f>_xlfn.IFNA(VLOOKUP(J113,Summary!$P$4:$P$33,1,FALSE),0)</f>
        <v>0</v>
      </c>
    </row>
    <row r="114" spans="1:11" outlineLevel="1" x14ac:dyDescent="0.2">
      <c r="A114" s="2"/>
      <c r="B114" s="5" t="s">
        <v>39</v>
      </c>
      <c r="C114" s="5" t="s">
        <v>13</v>
      </c>
      <c r="D114" s="5" t="s">
        <v>224</v>
      </c>
      <c r="E114" s="5" t="s">
        <v>478</v>
      </c>
      <c r="F114" s="5" t="s">
        <v>222</v>
      </c>
      <c r="G114" s="11">
        <v>98.7</v>
      </c>
      <c r="H114" s="3"/>
      <c r="I114" t="str">
        <f t="shared" si="4"/>
        <v xml:space="preserve"> </v>
      </c>
      <c r="J114" s="11" t="str">
        <f t="shared" si="5"/>
        <v xml:space="preserve"> </v>
      </c>
      <c r="K114" s="11">
        <f>_xlfn.IFNA(VLOOKUP(J114,Summary!$P$4:$P$33,1,FALSE),0)</f>
        <v>0</v>
      </c>
    </row>
    <row r="115" spans="1:11" outlineLevel="1" x14ac:dyDescent="0.2">
      <c r="A115" s="2"/>
      <c r="B115" s="5" t="s">
        <v>39</v>
      </c>
      <c r="C115" s="5" t="s">
        <v>13</v>
      </c>
      <c r="D115" s="5" t="s">
        <v>221</v>
      </c>
      <c r="E115" s="5" t="s">
        <v>477</v>
      </c>
      <c r="F115" s="5" t="s">
        <v>219</v>
      </c>
      <c r="G115" s="11">
        <v>6362.25</v>
      </c>
      <c r="H115" s="3"/>
      <c r="I115" t="str">
        <f t="shared" si="4"/>
        <v xml:space="preserve"> </v>
      </c>
      <c r="J115" s="11" t="str">
        <f t="shared" si="5"/>
        <v xml:space="preserve"> </v>
      </c>
      <c r="K115" s="11">
        <f>_xlfn.IFNA(VLOOKUP(J115,Summary!$P$4:$P$33,1,FALSE),0)</f>
        <v>0</v>
      </c>
    </row>
    <row r="116" spans="1:11" outlineLevel="1" x14ac:dyDescent="0.2">
      <c r="A116" s="2"/>
      <c r="B116" s="5" t="s">
        <v>39</v>
      </c>
      <c r="C116" s="5" t="s">
        <v>13</v>
      </c>
      <c r="D116" s="5" t="s">
        <v>238</v>
      </c>
      <c r="E116" s="5" t="s">
        <v>476</v>
      </c>
      <c r="F116" s="5" t="s">
        <v>236</v>
      </c>
      <c r="G116" s="11">
        <v>565.76</v>
      </c>
      <c r="H116" s="3"/>
      <c r="I116" t="str">
        <f t="shared" si="4"/>
        <v xml:space="preserve"> </v>
      </c>
      <c r="J116" s="11" t="str">
        <f t="shared" si="5"/>
        <v xml:space="preserve"> </v>
      </c>
      <c r="K116" s="11">
        <f>_xlfn.IFNA(VLOOKUP(J116,Summary!$P$4:$P$33,1,FALSE),0)</f>
        <v>0</v>
      </c>
    </row>
    <row r="117" spans="1:11" outlineLevel="1" x14ac:dyDescent="0.2">
      <c r="A117" s="2"/>
      <c r="B117" s="5" t="s">
        <v>39</v>
      </c>
      <c r="C117" s="5" t="s">
        <v>13</v>
      </c>
      <c r="D117" s="5" t="s">
        <v>229</v>
      </c>
      <c r="E117" s="5" t="s">
        <v>475</v>
      </c>
      <c r="F117" s="5" t="s">
        <v>227</v>
      </c>
      <c r="G117" s="11">
        <v>0</v>
      </c>
      <c r="H117" s="3"/>
      <c r="I117" t="str">
        <f t="shared" si="4"/>
        <v xml:space="preserve"> </v>
      </c>
      <c r="J117" s="11" t="str">
        <f t="shared" si="5"/>
        <v xml:space="preserve"> </v>
      </c>
      <c r="K117" s="11">
        <f>_xlfn.IFNA(VLOOKUP(J117,Summary!$P$4:$P$33,1,FALSE),0)</f>
        <v>0</v>
      </c>
    </row>
    <row r="118" spans="1:11" outlineLevel="1" x14ac:dyDescent="0.2">
      <c r="A118" s="2"/>
      <c r="B118" s="5" t="s">
        <v>39</v>
      </c>
      <c r="C118" s="5" t="s">
        <v>13</v>
      </c>
      <c r="D118" s="5" t="s">
        <v>215</v>
      </c>
      <c r="E118" s="5" t="s">
        <v>474</v>
      </c>
      <c r="F118" s="5" t="s">
        <v>213</v>
      </c>
      <c r="G118" s="11">
        <v>4044.3</v>
      </c>
      <c r="H118" s="3"/>
      <c r="I118" t="str">
        <f t="shared" si="4"/>
        <v xml:space="preserve"> </v>
      </c>
      <c r="J118" s="11" t="str">
        <f t="shared" si="5"/>
        <v xml:space="preserve"> </v>
      </c>
      <c r="K118" s="11">
        <f>_xlfn.IFNA(VLOOKUP(J118,Summary!$P$4:$P$33,1,FALSE),0)</f>
        <v>0</v>
      </c>
    </row>
    <row r="119" spans="1:11" outlineLevel="1" x14ac:dyDescent="0.2">
      <c r="A119" s="2"/>
      <c r="B119" s="5" t="s">
        <v>39</v>
      </c>
      <c r="C119" s="5" t="s">
        <v>13</v>
      </c>
      <c r="D119" s="5" t="s">
        <v>212</v>
      </c>
      <c r="E119" s="5" t="s">
        <v>473</v>
      </c>
      <c r="F119" s="5" t="s">
        <v>210</v>
      </c>
      <c r="G119" s="11">
        <v>70</v>
      </c>
      <c r="H119" s="3"/>
      <c r="I119" t="str">
        <f t="shared" si="4"/>
        <v xml:space="preserve"> </v>
      </c>
      <c r="J119" s="11" t="str">
        <f t="shared" si="5"/>
        <v xml:space="preserve"> </v>
      </c>
      <c r="K119" s="11">
        <f>_xlfn.IFNA(VLOOKUP(J119,Summary!$P$4:$P$33,1,FALSE),0)</f>
        <v>0</v>
      </c>
    </row>
    <row r="120" spans="1:11" outlineLevel="1" x14ac:dyDescent="0.2">
      <c r="A120" s="2"/>
      <c r="B120" s="5" t="s">
        <v>39</v>
      </c>
      <c r="C120" s="5" t="s">
        <v>13</v>
      </c>
      <c r="D120" s="5" t="s">
        <v>209</v>
      </c>
      <c r="E120" s="5" t="s">
        <v>472</v>
      </c>
      <c r="F120" s="5" t="s">
        <v>207</v>
      </c>
      <c r="G120" s="11">
        <v>3238.3</v>
      </c>
      <c r="H120" s="3"/>
      <c r="I120" t="str">
        <f t="shared" si="4"/>
        <v xml:space="preserve"> </v>
      </c>
      <c r="J120" s="11" t="str">
        <f t="shared" si="5"/>
        <v xml:space="preserve"> </v>
      </c>
      <c r="K120" s="11">
        <f>_xlfn.IFNA(VLOOKUP(J120,Summary!$P$4:$P$33,1,FALSE),0)</f>
        <v>0</v>
      </c>
    </row>
    <row r="121" spans="1:11" outlineLevel="1" x14ac:dyDescent="0.2">
      <c r="A121" s="2"/>
      <c r="B121" s="5" t="s">
        <v>39</v>
      </c>
      <c r="C121" s="5" t="s">
        <v>13</v>
      </c>
      <c r="D121" s="5" t="s">
        <v>206</v>
      </c>
      <c r="E121" s="5" t="s">
        <v>471</v>
      </c>
      <c r="F121" s="5" t="s">
        <v>204</v>
      </c>
      <c r="G121" s="11">
        <v>10275.9</v>
      </c>
      <c r="H121" s="3"/>
      <c r="I121" t="str">
        <f t="shared" si="4"/>
        <v xml:space="preserve"> </v>
      </c>
      <c r="J121" s="11" t="str">
        <f t="shared" si="5"/>
        <v xml:space="preserve"> </v>
      </c>
      <c r="K121" s="11">
        <f>_xlfn.IFNA(VLOOKUP(J121,Summary!$P$4:$P$33,1,FALSE),0)</f>
        <v>0</v>
      </c>
    </row>
    <row r="122" spans="1:11" outlineLevel="1" x14ac:dyDescent="0.2">
      <c r="A122" s="2"/>
      <c r="B122" s="5" t="s">
        <v>39</v>
      </c>
      <c r="C122" s="5" t="s">
        <v>13</v>
      </c>
      <c r="D122" s="5" t="s">
        <v>203</v>
      </c>
      <c r="E122" s="5" t="s">
        <v>470</v>
      </c>
      <c r="F122" s="5" t="s">
        <v>201</v>
      </c>
      <c r="G122" s="11">
        <v>1517.86</v>
      </c>
      <c r="H122" s="3"/>
      <c r="I122" t="str">
        <f t="shared" si="4"/>
        <v xml:space="preserve"> </v>
      </c>
      <c r="J122" s="11" t="str">
        <f t="shared" si="5"/>
        <v xml:space="preserve"> </v>
      </c>
      <c r="K122" s="11">
        <f>_xlfn.IFNA(VLOOKUP(J122,Summary!$P$4:$P$33,1,FALSE),0)</f>
        <v>0</v>
      </c>
    </row>
    <row r="123" spans="1:11" x14ac:dyDescent="0.2">
      <c r="A123" s="27" t="s">
        <v>14</v>
      </c>
      <c r="B123" s="27"/>
      <c r="C123" s="2" t="s">
        <v>14</v>
      </c>
      <c r="D123" s="2" t="s">
        <v>0</v>
      </c>
      <c r="E123" s="2" t="s">
        <v>0</v>
      </c>
      <c r="F123" s="2" t="s">
        <v>0</v>
      </c>
      <c r="G123" s="10">
        <v>377342.83</v>
      </c>
      <c r="H123" s="1"/>
      <c r="I123" t="str">
        <f t="shared" si="4"/>
        <v>10033</v>
      </c>
      <c r="J123" s="11">
        <f t="shared" si="5"/>
        <v>377342.83</v>
      </c>
      <c r="K123" s="11">
        <f>_xlfn.IFNA(VLOOKUP(J123,Summary!$P$4:$P$33,1,FALSE),0)</f>
        <v>377342.83</v>
      </c>
    </row>
    <row r="124" spans="1:11" outlineLevel="1" x14ac:dyDescent="0.2">
      <c r="A124" s="2"/>
      <c r="B124" s="5" t="s">
        <v>39</v>
      </c>
      <c r="C124" s="5" t="s">
        <v>14</v>
      </c>
      <c r="D124" s="5" t="s">
        <v>267</v>
      </c>
      <c r="E124" s="5" t="s">
        <v>469</v>
      </c>
      <c r="F124" s="5" t="s">
        <v>265</v>
      </c>
      <c r="G124" s="11">
        <v>1526.54</v>
      </c>
      <c r="H124" s="3"/>
      <c r="I124" t="str">
        <f t="shared" si="4"/>
        <v xml:space="preserve"> </v>
      </c>
      <c r="J124" s="11" t="str">
        <f t="shared" si="5"/>
        <v xml:space="preserve"> </v>
      </c>
      <c r="K124" s="11">
        <f>_xlfn.IFNA(VLOOKUP(J124,Summary!$P$4:$P$33,1,FALSE),0)</f>
        <v>0</v>
      </c>
    </row>
    <row r="125" spans="1:11" outlineLevel="1" x14ac:dyDescent="0.2">
      <c r="A125" s="2"/>
      <c r="B125" s="5" t="s">
        <v>39</v>
      </c>
      <c r="C125" s="5" t="s">
        <v>14</v>
      </c>
      <c r="D125" s="5" t="s">
        <v>195</v>
      </c>
      <c r="E125" s="5" t="s">
        <v>468</v>
      </c>
      <c r="F125" s="5" t="s">
        <v>193</v>
      </c>
      <c r="G125" s="11">
        <v>4895.66</v>
      </c>
      <c r="H125" s="3"/>
      <c r="I125" t="str">
        <f t="shared" si="4"/>
        <v xml:space="preserve"> </v>
      </c>
      <c r="J125" s="11" t="str">
        <f t="shared" si="5"/>
        <v xml:space="preserve"> </v>
      </c>
      <c r="K125" s="11">
        <f>_xlfn.IFNA(VLOOKUP(J125,Summary!$P$4:$P$33,1,FALSE),0)</f>
        <v>0</v>
      </c>
    </row>
    <row r="126" spans="1:11" outlineLevel="1" x14ac:dyDescent="0.2">
      <c r="A126" s="2"/>
      <c r="B126" s="5" t="s">
        <v>39</v>
      </c>
      <c r="C126" s="5" t="s">
        <v>14</v>
      </c>
      <c r="D126" s="5" t="s">
        <v>314</v>
      </c>
      <c r="E126" s="5" t="s">
        <v>467</v>
      </c>
      <c r="F126" s="5" t="s">
        <v>312</v>
      </c>
      <c r="G126" s="11">
        <v>5356.07</v>
      </c>
      <c r="H126" s="3"/>
      <c r="I126" t="str">
        <f t="shared" si="4"/>
        <v xml:space="preserve"> </v>
      </c>
      <c r="J126" s="11" t="str">
        <f t="shared" si="5"/>
        <v xml:space="preserve"> </v>
      </c>
      <c r="K126" s="11">
        <f>_xlfn.IFNA(VLOOKUP(J126,Summary!$P$4:$P$33,1,FALSE),0)</f>
        <v>0</v>
      </c>
    </row>
    <row r="127" spans="1:11" outlineLevel="1" x14ac:dyDescent="0.2">
      <c r="A127" s="2"/>
      <c r="B127" s="5" t="s">
        <v>39</v>
      </c>
      <c r="C127" s="5" t="s">
        <v>14</v>
      </c>
      <c r="D127" s="5" t="s">
        <v>311</v>
      </c>
      <c r="E127" s="5" t="s">
        <v>466</v>
      </c>
      <c r="F127" s="5" t="s">
        <v>309</v>
      </c>
      <c r="G127" s="11">
        <v>264.25</v>
      </c>
      <c r="H127" s="3"/>
      <c r="I127" t="str">
        <f t="shared" si="4"/>
        <v xml:space="preserve"> </v>
      </c>
      <c r="J127" s="11" t="str">
        <f t="shared" si="5"/>
        <v xml:space="preserve"> </v>
      </c>
      <c r="K127" s="11">
        <f>_xlfn.IFNA(VLOOKUP(J127,Summary!$P$4:$P$33,1,FALSE),0)</f>
        <v>0</v>
      </c>
    </row>
    <row r="128" spans="1:11" outlineLevel="1" x14ac:dyDescent="0.2">
      <c r="A128" s="2"/>
      <c r="B128" s="5" t="s">
        <v>39</v>
      </c>
      <c r="C128" s="5" t="s">
        <v>14</v>
      </c>
      <c r="D128" s="5" t="s">
        <v>224</v>
      </c>
      <c r="E128" s="5" t="s">
        <v>465</v>
      </c>
      <c r="F128" s="5" t="s">
        <v>222</v>
      </c>
      <c r="G128" s="11">
        <v>8391.27</v>
      </c>
      <c r="H128" s="3"/>
      <c r="I128" t="str">
        <f t="shared" si="4"/>
        <v xml:space="preserve"> </v>
      </c>
      <c r="J128" s="11" t="str">
        <f t="shared" si="5"/>
        <v xml:space="preserve"> </v>
      </c>
      <c r="K128" s="11">
        <f>_xlfn.IFNA(VLOOKUP(J128,Summary!$P$4:$P$33,1,FALSE),0)</f>
        <v>0</v>
      </c>
    </row>
    <row r="129" spans="1:11" outlineLevel="1" x14ac:dyDescent="0.2">
      <c r="A129" s="2"/>
      <c r="B129" s="5" t="s">
        <v>39</v>
      </c>
      <c r="C129" s="5" t="s">
        <v>14</v>
      </c>
      <c r="D129" s="5" t="s">
        <v>304</v>
      </c>
      <c r="E129" s="5" t="s">
        <v>464</v>
      </c>
      <c r="F129" s="5" t="s">
        <v>302</v>
      </c>
      <c r="G129" s="11">
        <v>-5.9</v>
      </c>
      <c r="H129" s="3"/>
      <c r="I129" t="str">
        <f t="shared" si="4"/>
        <v xml:space="preserve"> </v>
      </c>
      <c r="J129" s="11" t="str">
        <f t="shared" si="5"/>
        <v xml:space="preserve"> </v>
      </c>
      <c r="K129" s="11">
        <f>_xlfn.IFNA(VLOOKUP(J129,Summary!$P$4:$P$33,1,FALSE),0)</f>
        <v>0</v>
      </c>
    </row>
    <row r="130" spans="1:11" outlineLevel="1" x14ac:dyDescent="0.2">
      <c r="A130" s="2"/>
      <c r="B130" s="5" t="s">
        <v>39</v>
      </c>
      <c r="C130" s="5" t="s">
        <v>14</v>
      </c>
      <c r="D130" s="5" t="s">
        <v>254</v>
      </c>
      <c r="E130" s="5" t="s">
        <v>463</v>
      </c>
      <c r="F130" s="5" t="s">
        <v>252</v>
      </c>
      <c r="G130" s="11">
        <v>26813.54</v>
      </c>
      <c r="H130" s="3"/>
      <c r="I130" t="str">
        <f t="shared" si="4"/>
        <v xml:space="preserve"> </v>
      </c>
      <c r="J130" s="11" t="str">
        <f t="shared" si="5"/>
        <v xml:space="preserve"> </v>
      </c>
      <c r="K130" s="11">
        <f>_xlfn.IFNA(VLOOKUP(J130,Summary!$P$4:$P$33,1,FALSE),0)</f>
        <v>0</v>
      </c>
    </row>
    <row r="131" spans="1:11" outlineLevel="1" x14ac:dyDescent="0.2">
      <c r="A131" s="2"/>
      <c r="B131" s="5" t="s">
        <v>39</v>
      </c>
      <c r="C131" s="5" t="s">
        <v>14</v>
      </c>
      <c r="D131" s="5" t="s">
        <v>221</v>
      </c>
      <c r="E131" s="5" t="s">
        <v>462</v>
      </c>
      <c r="F131" s="5" t="s">
        <v>219</v>
      </c>
      <c r="G131" s="11">
        <v>91023.2</v>
      </c>
      <c r="H131" s="3"/>
      <c r="I131" t="str">
        <f t="shared" si="4"/>
        <v xml:space="preserve"> </v>
      </c>
      <c r="J131" s="11" t="str">
        <f t="shared" si="5"/>
        <v xml:space="preserve"> </v>
      </c>
      <c r="K131" s="11">
        <f>_xlfn.IFNA(VLOOKUP(J131,Summary!$P$4:$P$33,1,FALSE),0)</f>
        <v>0</v>
      </c>
    </row>
    <row r="132" spans="1:11" outlineLevel="1" x14ac:dyDescent="0.2">
      <c r="A132" s="2"/>
      <c r="B132" s="5" t="s">
        <v>39</v>
      </c>
      <c r="C132" s="5" t="s">
        <v>14</v>
      </c>
      <c r="D132" s="5" t="s">
        <v>238</v>
      </c>
      <c r="E132" s="5" t="s">
        <v>461</v>
      </c>
      <c r="F132" s="5" t="s">
        <v>236</v>
      </c>
      <c r="G132" s="11">
        <v>4867.93</v>
      </c>
      <c r="H132" s="3"/>
      <c r="I132" t="str">
        <f t="shared" si="4"/>
        <v xml:space="preserve"> </v>
      </c>
      <c r="J132" s="11" t="str">
        <f t="shared" si="5"/>
        <v xml:space="preserve"> </v>
      </c>
      <c r="K132" s="11">
        <f>_xlfn.IFNA(VLOOKUP(J132,Summary!$P$4:$P$33,1,FALSE),0)</f>
        <v>0</v>
      </c>
    </row>
    <row r="133" spans="1:11" outlineLevel="1" x14ac:dyDescent="0.2">
      <c r="A133" s="2"/>
      <c r="B133" s="5" t="s">
        <v>39</v>
      </c>
      <c r="C133" s="5" t="s">
        <v>14</v>
      </c>
      <c r="D133" s="5" t="s">
        <v>300</v>
      </c>
      <c r="E133" s="5" t="s">
        <v>460</v>
      </c>
      <c r="F133" s="5" t="s">
        <v>298</v>
      </c>
      <c r="G133" s="11">
        <v>20983.01</v>
      </c>
      <c r="H133" s="3"/>
      <c r="I133" t="str">
        <f t="shared" si="4"/>
        <v xml:space="preserve"> </v>
      </c>
      <c r="J133" s="11" t="str">
        <f t="shared" si="5"/>
        <v xml:space="preserve"> </v>
      </c>
      <c r="K133" s="11">
        <f>_xlfn.IFNA(VLOOKUP(J133,Summary!$P$4:$P$33,1,FALSE),0)</f>
        <v>0</v>
      </c>
    </row>
    <row r="134" spans="1:11" outlineLevel="1" x14ac:dyDescent="0.2">
      <c r="A134" s="2"/>
      <c r="B134" s="5" t="s">
        <v>39</v>
      </c>
      <c r="C134" s="5" t="s">
        <v>14</v>
      </c>
      <c r="D134" s="5" t="s">
        <v>297</v>
      </c>
      <c r="E134" s="5" t="s">
        <v>459</v>
      </c>
      <c r="F134" s="5" t="s">
        <v>295</v>
      </c>
      <c r="G134" s="11">
        <v>4344.6099999999997</v>
      </c>
      <c r="H134" s="3"/>
      <c r="I134" t="str">
        <f t="shared" si="4"/>
        <v xml:space="preserve"> </v>
      </c>
      <c r="J134" s="11" t="str">
        <f t="shared" si="5"/>
        <v xml:space="preserve"> </v>
      </c>
      <c r="K134" s="11">
        <f>_xlfn.IFNA(VLOOKUP(J134,Summary!$P$4:$P$33,1,FALSE),0)</f>
        <v>0</v>
      </c>
    </row>
    <row r="135" spans="1:11" outlineLevel="1" x14ac:dyDescent="0.2">
      <c r="A135" s="2"/>
      <c r="B135" s="5" t="s">
        <v>39</v>
      </c>
      <c r="C135" s="5" t="s">
        <v>14</v>
      </c>
      <c r="D135" s="5" t="s">
        <v>249</v>
      </c>
      <c r="E135" s="5" t="s">
        <v>458</v>
      </c>
      <c r="F135" s="5" t="s">
        <v>247</v>
      </c>
      <c r="G135" s="11">
        <v>1740.2</v>
      </c>
      <c r="H135" s="3"/>
      <c r="I135" t="str">
        <f t="shared" si="4"/>
        <v xml:space="preserve"> </v>
      </c>
      <c r="J135" s="11" t="str">
        <f t="shared" si="5"/>
        <v xml:space="preserve"> </v>
      </c>
      <c r="K135" s="11">
        <f>_xlfn.IFNA(VLOOKUP(J135,Summary!$P$4:$P$33,1,FALSE),0)</f>
        <v>0</v>
      </c>
    </row>
    <row r="136" spans="1:11" outlineLevel="1" x14ac:dyDescent="0.2">
      <c r="A136" s="2"/>
      <c r="B136" s="5" t="s">
        <v>39</v>
      </c>
      <c r="C136" s="5" t="s">
        <v>14</v>
      </c>
      <c r="D136" s="5" t="s">
        <v>218</v>
      </c>
      <c r="E136" s="5" t="s">
        <v>457</v>
      </c>
      <c r="F136" s="5" t="s">
        <v>216</v>
      </c>
      <c r="G136" s="11">
        <v>0</v>
      </c>
      <c r="H136" s="3"/>
      <c r="I136" t="str">
        <f t="shared" si="4"/>
        <v xml:space="preserve"> </v>
      </c>
      <c r="J136" s="11" t="str">
        <f t="shared" si="5"/>
        <v xml:space="preserve"> </v>
      </c>
      <c r="K136" s="11">
        <f>_xlfn.IFNA(VLOOKUP(J136,Summary!$P$4:$P$33,1,FALSE),0)</f>
        <v>0</v>
      </c>
    </row>
    <row r="137" spans="1:11" outlineLevel="1" x14ac:dyDescent="0.2">
      <c r="A137" s="2"/>
      <c r="B137" s="5" t="s">
        <v>39</v>
      </c>
      <c r="C137" s="5" t="s">
        <v>14</v>
      </c>
      <c r="D137" s="5" t="s">
        <v>229</v>
      </c>
      <c r="E137" s="5" t="s">
        <v>456</v>
      </c>
      <c r="F137" s="5" t="s">
        <v>227</v>
      </c>
      <c r="G137" s="11">
        <v>-0.03</v>
      </c>
      <c r="H137" s="3"/>
      <c r="I137" t="str">
        <f t="shared" si="4"/>
        <v xml:space="preserve"> </v>
      </c>
      <c r="J137" s="11" t="str">
        <f t="shared" si="5"/>
        <v xml:space="preserve"> </v>
      </c>
      <c r="K137" s="11">
        <f>_xlfn.IFNA(VLOOKUP(J137,Summary!$P$4:$P$33,1,FALSE),0)</f>
        <v>0</v>
      </c>
    </row>
    <row r="138" spans="1:11" outlineLevel="1" x14ac:dyDescent="0.2">
      <c r="A138" s="2"/>
      <c r="B138" s="5" t="s">
        <v>39</v>
      </c>
      <c r="C138" s="5" t="s">
        <v>14</v>
      </c>
      <c r="D138" s="5" t="s">
        <v>435</v>
      </c>
      <c r="E138" s="5" t="s">
        <v>455</v>
      </c>
      <c r="F138" s="5" t="s">
        <v>433</v>
      </c>
      <c r="G138" s="11">
        <v>0</v>
      </c>
      <c r="H138" s="3"/>
      <c r="I138" t="str">
        <f t="shared" ref="I138:I201" si="6">IF(D138=$J$6,A138," ")</f>
        <v xml:space="preserve"> </v>
      </c>
      <c r="J138" s="11" t="str">
        <f t="shared" ref="J138:J201" si="7">IF(D138=$J$6,G138," ")</f>
        <v xml:space="preserve"> </v>
      </c>
      <c r="K138" s="11">
        <f>_xlfn.IFNA(VLOOKUP(J138,Summary!$P$4:$P$33,1,FALSE),0)</f>
        <v>0</v>
      </c>
    </row>
    <row r="139" spans="1:11" outlineLevel="1" x14ac:dyDescent="0.2">
      <c r="A139" s="2"/>
      <c r="B139" s="5" t="s">
        <v>39</v>
      </c>
      <c r="C139" s="5" t="s">
        <v>14</v>
      </c>
      <c r="D139" s="5" t="s">
        <v>215</v>
      </c>
      <c r="E139" s="5" t="s">
        <v>454</v>
      </c>
      <c r="F139" s="5" t="s">
        <v>213</v>
      </c>
      <c r="G139" s="11">
        <v>20097.41</v>
      </c>
      <c r="H139" s="3"/>
      <c r="I139" t="str">
        <f t="shared" si="6"/>
        <v xml:space="preserve"> </v>
      </c>
      <c r="J139" s="11" t="str">
        <f t="shared" si="7"/>
        <v xml:space="preserve"> </v>
      </c>
      <c r="K139" s="11">
        <f>_xlfn.IFNA(VLOOKUP(J139,Summary!$P$4:$P$33,1,FALSE),0)</f>
        <v>0</v>
      </c>
    </row>
    <row r="140" spans="1:11" outlineLevel="1" x14ac:dyDescent="0.2">
      <c r="A140" s="2"/>
      <c r="B140" s="5" t="s">
        <v>39</v>
      </c>
      <c r="C140" s="5" t="s">
        <v>14</v>
      </c>
      <c r="D140" s="5" t="s">
        <v>286</v>
      </c>
      <c r="E140" s="5" t="s">
        <v>453</v>
      </c>
      <c r="F140" s="5" t="s">
        <v>284</v>
      </c>
      <c r="G140" s="11">
        <v>167.14</v>
      </c>
      <c r="H140" s="3"/>
      <c r="I140" t="str">
        <f t="shared" si="6"/>
        <v xml:space="preserve"> </v>
      </c>
      <c r="J140" s="11" t="str">
        <f t="shared" si="7"/>
        <v xml:space="preserve"> </v>
      </c>
      <c r="K140" s="11">
        <f>_xlfn.IFNA(VLOOKUP(J140,Summary!$P$4:$P$33,1,FALSE),0)</f>
        <v>0</v>
      </c>
    </row>
    <row r="141" spans="1:11" outlineLevel="1" x14ac:dyDescent="0.2">
      <c r="A141" s="2"/>
      <c r="B141" s="5" t="s">
        <v>39</v>
      </c>
      <c r="C141" s="5" t="s">
        <v>14</v>
      </c>
      <c r="D141" s="5" t="s">
        <v>283</v>
      </c>
      <c r="E141" s="5" t="s">
        <v>452</v>
      </c>
      <c r="F141" s="5" t="s">
        <v>281</v>
      </c>
      <c r="G141" s="11">
        <v>540</v>
      </c>
      <c r="H141" s="3"/>
      <c r="I141" t="str">
        <f t="shared" si="6"/>
        <v xml:space="preserve"> </v>
      </c>
      <c r="J141" s="11" t="str">
        <f t="shared" si="7"/>
        <v xml:space="preserve"> </v>
      </c>
      <c r="K141" s="11">
        <f>_xlfn.IFNA(VLOOKUP(J141,Summary!$P$4:$P$33,1,FALSE),0)</f>
        <v>0</v>
      </c>
    </row>
    <row r="142" spans="1:11" outlineLevel="1" x14ac:dyDescent="0.2">
      <c r="A142" s="2"/>
      <c r="B142" s="5" t="s">
        <v>39</v>
      </c>
      <c r="C142" s="5" t="s">
        <v>14</v>
      </c>
      <c r="D142" s="5" t="s">
        <v>209</v>
      </c>
      <c r="E142" s="5" t="s">
        <v>451</v>
      </c>
      <c r="F142" s="5" t="s">
        <v>207</v>
      </c>
      <c r="G142" s="11">
        <v>3238.3</v>
      </c>
      <c r="H142" s="3"/>
      <c r="I142" t="str">
        <f t="shared" si="6"/>
        <v xml:space="preserve"> </v>
      </c>
      <c r="J142" s="11" t="str">
        <f t="shared" si="7"/>
        <v xml:space="preserve"> </v>
      </c>
      <c r="K142" s="11">
        <f>_xlfn.IFNA(VLOOKUP(J142,Summary!$P$4:$P$33,1,FALSE),0)</f>
        <v>0</v>
      </c>
    </row>
    <row r="143" spans="1:11" outlineLevel="1" x14ac:dyDescent="0.2">
      <c r="A143" s="2"/>
      <c r="B143" s="5" t="s">
        <v>39</v>
      </c>
      <c r="C143" s="5" t="s">
        <v>14</v>
      </c>
      <c r="D143" s="5" t="s">
        <v>280</v>
      </c>
      <c r="E143" s="5" t="s">
        <v>450</v>
      </c>
      <c r="F143" s="5" t="s">
        <v>278</v>
      </c>
      <c r="G143" s="11">
        <v>2832</v>
      </c>
      <c r="H143" s="3"/>
      <c r="I143" t="str">
        <f t="shared" si="6"/>
        <v xml:space="preserve"> </v>
      </c>
      <c r="J143" s="11" t="str">
        <f t="shared" si="7"/>
        <v xml:space="preserve"> </v>
      </c>
      <c r="K143" s="11">
        <f>_xlfn.IFNA(VLOOKUP(J143,Summary!$P$4:$P$33,1,FALSE),0)</f>
        <v>0</v>
      </c>
    </row>
    <row r="144" spans="1:11" outlineLevel="1" x14ac:dyDescent="0.2">
      <c r="A144" s="2"/>
      <c r="B144" s="5" t="s">
        <v>39</v>
      </c>
      <c r="C144" s="5" t="s">
        <v>14</v>
      </c>
      <c r="D144" s="5" t="s">
        <v>206</v>
      </c>
      <c r="E144" s="5" t="s">
        <v>449</v>
      </c>
      <c r="F144" s="5" t="s">
        <v>204</v>
      </c>
      <c r="G144" s="11">
        <v>145763.25</v>
      </c>
      <c r="H144" s="3"/>
      <c r="I144" t="str">
        <f t="shared" si="6"/>
        <v xml:space="preserve"> </v>
      </c>
      <c r="J144" s="11" t="str">
        <f t="shared" si="7"/>
        <v xml:space="preserve"> </v>
      </c>
      <c r="K144" s="11">
        <f>_xlfn.IFNA(VLOOKUP(J144,Summary!$P$4:$P$33,1,FALSE),0)</f>
        <v>0</v>
      </c>
    </row>
    <row r="145" spans="1:11" outlineLevel="1" x14ac:dyDescent="0.2">
      <c r="A145" s="2"/>
      <c r="B145" s="5" t="s">
        <v>39</v>
      </c>
      <c r="C145" s="5" t="s">
        <v>14</v>
      </c>
      <c r="D145" s="5" t="s">
        <v>203</v>
      </c>
      <c r="E145" s="5" t="s">
        <v>448</v>
      </c>
      <c r="F145" s="5" t="s">
        <v>201</v>
      </c>
      <c r="G145" s="11">
        <v>34504.379999999997</v>
      </c>
      <c r="H145" s="3"/>
      <c r="I145" t="str">
        <f t="shared" si="6"/>
        <v xml:space="preserve"> </v>
      </c>
      <c r="J145" s="11" t="str">
        <f t="shared" si="7"/>
        <v xml:space="preserve"> </v>
      </c>
      <c r="K145" s="11">
        <f>_xlfn.IFNA(VLOOKUP(J145,Summary!$P$4:$P$33,1,FALSE),0)</f>
        <v>0</v>
      </c>
    </row>
    <row r="146" spans="1:11" x14ac:dyDescent="0.2">
      <c r="A146" s="27" t="s">
        <v>145</v>
      </c>
      <c r="B146" s="27"/>
      <c r="C146" s="2" t="s">
        <v>145</v>
      </c>
      <c r="D146" s="2" t="s">
        <v>0</v>
      </c>
      <c r="E146" s="2" t="s">
        <v>0</v>
      </c>
      <c r="F146" s="2" t="s">
        <v>0</v>
      </c>
      <c r="G146" s="10">
        <v>365463.03</v>
      </c>
      <c r="H146" s="1"/>
      <c r="I146" t="str">
        <f t="shared" si="6"/>
        <v>10044</v>
      </c>
      <c r="J146" s="11">
        <f t="shared" si="7"/>
        <v>365463.03</v>
      </c>
      <c r="K146" s="11">
        <f>_xlfn.IFNA(VLOOKUP(J146,Summary!$P$4:$P$33,1,FALSE),0)</f>
        <v>365463.03</v>
      </c>
    </row>
    <row r="147" spans="1:11" outlineLevel="1" x14ac:dyDescent="0.2">
      <c r="A147" s="2"/>
      <c r="B147" s="5" t="s">
        <v>39</v>
      </c>
      <c r="C147" s="5" t="s">
        <v>145</v>
      </c>
      <c r="D147" s="5" t="s">
        <v>195</v>
      </c>
      <c r="E147" s="5" t="s">
        <v>447</v>
      </c>
      <c r="F147" s="5" t="s">
        <v>193</v>
      </c>
      <c r="G147" s="11">
        <v>13581</v>
      </c>
      <c r="H147" s="3"/>
      <c r="I147" t="str">
        <f t="shared" si="6"/>
        <v xml:space="preserve"> </v>
      </c>
      <c r="J147" s="11" t="str">
        <f t="shared" si="7"/>
        <v xml:space="preserve"> </v>
      </c>
      <c r="K147" s="11">
        <f>_xlfn.IFNA(VLOOKUP(J147,Summary!$P$4:$P$33,1,FALSE),0)</f>
        <v>0</v>
      </c>
    </row>
    <row r="148" spans="1:11" outlineLevel="1" x14ac:dyDescent="0.2">
      <c r="A148" s="2"/>
      <c r="B148" s="5" t="s">
        <v>39</v>
      </c>
      <c r="C148" s="5" t="s">
        <v>145</v>
      </c>
      <c r="D148" s="5" t="s">
        <v>311</v>
      </c>
      <c r="E148" s="5" t="s">
        <v>446</v>
      </c>
      <c r="F148" s="5" t="s">
        <v>309</v>
      </c>
      <c r="G148" s="11">
        <v>156.83000000000001</v>
      </c>
      <c r="H148" s="3"/>
      <c r="I148" t="str">
        <f t="shared" si="6"/>
        <v xml:space="preserve"> </v>
      </c>
      <c r="J148" s="11" t="str">
        <f t="shared" si="7"/>
        <v xml:space="preserve"> </v>
      </c>
      <c r="K148" s="11">
        <f>_xlfn.IFNA(VLOOKUP(J148,Summary!$P$4:$P$33,1,FALSE),0)</f>
        <v>0</v>
      </c>
    </row>
    <row r="149" spans="1:11" outlineLevel="1" x14ac:dyDescent="0.2">
      <c r="A149" s="2"/>
      <c r="B149" s="5" t="s">
        <v>39</v>
      </c>
      <c r="C149" s="5" t="s">
        <v>145</v>
      </c>
      <c r="D149" s="5" t="s">
        <v>224</v>
      </c>
      <c r="E149" s="5" t="s">
        <v>445</v>
      </c>
      <c r="F149" s="5" t="s">
        <v>222</v>
      </c>
      <c r="G149" s="11">
        <v>426.36</v>
      </c>
      <c r="H149" s="3"/>
      <c r="I149" t="str">
        <f t="shared" si="6"/>
        <v xml:space="preserve"> </v>
      </c>
      <c r="J149" s="11" t="str">
        <f t="shared" si="7"/>
        <v xml:space="preserve"> </v>
      </c>
      <c r="K149" s="11">
        <f>_xlfn.IFNA(VLOOKUP(J149,Summary!$P$4:$P$33,1,FALSE),0)</f>
        <v>0</v>
      </c>
    </row>
    <row r="150" spans="1:11" outlineLevel="1" x14ac:dyDescent="0.2">
      <c r="A150" s="2"/>
      <c r="B150" s="5" t="s">
        <v>39</v>
      </c>
      <c r="C150" s="5" t="s">
        <v>145</v>
      </c>
      <c r="D150" s="5" t="s">
        <v>304</v>
      </c>
      <c r="E150" s="5" t="s">
        <v>444</v>
      </c>
      <c r="F150" s="5" t="s">
        <v>302</v>
      </c>
      <c r="G150" s="11">
        <v>-5.9</v>
      </c>
      <c r="H150" s="3"/>
      <c r="I150" t="str">
        <f t="shared" si="6"/>
        <v xml:space="preserve"> </v>
      </c>
      <c r="J150" s="11" t="str">
        <f t="shared" si="7"/>
        <v xml:space="preserve"> </v>
      </c>
      <c r="K150" s="11">
        <f>_xlfn.IFNA(VLOOKUP(J150,Summary!$P$4:$P$33,1,FALSE),0)</f>
        <v>0</v>
      </c>
    </row>
    <row r="151" spans="1:11" outlineLevel="1" x14ac:dyDescent="0.2">
      <c r="A151" s="2"/>
      <c r="B151" s="5" t="s">
        <v>39</v>
      </c>
      <c r="C151" s="5" t="s">
        <v>145</v>
      </c>
      <c r="D151" s="5" t="s">
        <v>254</v>
      </c>
      <c r="E151" s="5" t="s">
        <v>443</v>
      </c>
      <c r="F151" s="5" t="s">
        <v>252</v>
      </c>
      <c r="G151" s="11">
        <v>7913.71</v>
      </c>
      <c r="H151" s="3"/>
      <c r="I151" t="str">
        <f t="shared" si="6"/>
        <v xml:space="preserve"> </v>
      </c>
      <c r="J151" s="11" t="str">
        <f t="shared" si="7"/>
        <v xml:space="preserve"> </v>
      </c>
      <c r="K151" s="11">
        <f>_xlfn.IFNA(VLOOKUP(J151,Summary!$P$4:$P$33,1,FALSE),0)</f>
        <v>0</v>
      </c>
    </row>
    <row r="152" spans="1:11" outlineLevel="1" x14ac:dyDescent="0.2">
      <c r="A152" s="2"/>
      <c r="B152" s="5" t="s">
        <v>39</v>
      </c>
      <c r="C152" s="5" t="s">
        <v>145</v>
      </c>
      <c r="D152" s="5" t="s">
        <v>221</v>
      </c>
      <c r="E152" s="5" t="s">
        <v>442</v>
      </c>
      <c r="F152" s="5" t="s">
        <v>219</v>
      </c>
      <c r="G152" s="11">
        <v>8340.23</v>
      </c>
      <c r="H152" s="3"/>
      <c r="I152" t="str">
        <f t="shared" si="6"/>
        <v xml:space="preserve"> </v>
      </c>
      <c r="J152" s="11" t="str">
        <f t="shared" si="7"/>
        <v xml:space="preserve"> </v>
      </c>
      <c r="K152" s="11">
        <f>_xlfn.IFNA(VLOOKUP(J152,Summary!$P$4:$P$33,1,FALSE),0)</f>
        <v>0</v>
      </c>
    </row>
    <row r="153" spans="1:11" outlineLevel="1" x14ac:dyDescent="0.2">
      <c r="A153" s="2"/>
      <c r="B153" s="5" t="s">
        <v>39</v>
      </c>
      <c r="C153" s="5" t="s">
        <v>145</v>
      </c>
      <c r="D153" s="5" t="s">
        <v>238</v>
      </c>
      <c r="E153" s="5" t="s">
        <v>441</v>
      </c>
      <c r="F153" s="5" t="s">
        <v>236</v>
      </c>
      <c r="G153" s="11">
        <v>1155.04</v>
      </c>
      <c r="H153" s="3"/>
      <c r="I153" t="str">
        <f t="shared" si="6"/>
        <v xml:space="preserve"> </v>
      </c>
      <c r="J153" s="11" t="str">
        <f t="shared" si="7"/>
        <v xml:space="preserve"> </v>
      </c>
      <c r="K153" s="11">
        <f>_xlfn.IFNA(VLOOKUP(J153,Summary!$P$4:$P$33,1,FALSE),0)</f>
        <v>0</v>
      </c>
    </row>
    <row r="154" spans="1:11" outlineLevel="1" x14ac:dyDescent="0.2">
      <c r="A154" s="2"/>
      <c r="B154" s="5" t="s">
        <v>39</v>
      </c>
      <c r="C154" s="5" t="s">
        <v>145</v>
      </c>
      <c r="D154" s="5" t="s">
        <v>300</v>
      </c>
      <c r="E154" s="5" t="s">
        <v>440</v>
      </c>
      <c r="F154" s="5" t="s">
        <v>298</v>
      </c>
      <c r="G154" s="11">
        <v>6273.19</v>
      </c>
      <c r="H154" s="3"/>
      <c r="I154" t="str">
        <f t="shared" si="6"/>
        <v xml:space="preserve"> </v>
      </c>
      <c r="J154" s="11" t="str">
        <f t="shared" si="7"/>
        <v xml:space="preserve"> </v>
      </c>
      <c r="K154" s="11">
        <f>_xlfn.IFNA(VLOOKUP(J154,Summary!$P$4:$P$33,1,FALSE),0)</f>
        <v>0</v>
      </c>
    </row>
    <row r="155" spans="1:11" outlineLevel="1" x14ac:dyDescent="0.2">
      <c r="A155" s="2"/>
      <c r="B155" s="5" t="s">
        <v>39</v>
      </c>
      <c r="C155" s="5" t="s">
        <v>145</v>
      </c>
      <c r="D155" s="5" t="s">
        <v>297</v>
      </c>
      <c r="E155" s="5" t="s">
        <v>439</v>
      </c>
      <c r="F155" s="5" t="s">
        <v>295</v>
      </c>
      <c r="G155" s="11">
        <v>2944.17</v>
      </c>
      <c r="H155" s="3"/>
      <c r="I155" t="str">
        <f t="shared" si="6"/>
        <v xml:space="preserve"> </v>
      </c>
      <c r="J155" s="11" t="str">
        <f t="shared" si="7"/>
        <v xml:space="preserve"> </v>
      </c>
      <c r="K155" s="11">
        <f>_xlfn.IFNA(VLOOKUP(J155,Summary!$P$4:$P$33,1,FALSE),0)</f>
        <v>0</v>
      </c>
    </row>
    <row r="156" spans="1:11" outlineLevel="1" x14ac:dyDescent="0.2">
      <c r="A156" s="2"/>
      <c r="B156" s="5" t="s">
        <v>39</v>
      </c>
      <c r="C156" s="5" t="s">
        <v>145</v>
      </c>
      <c r="D156" s="5" t="s">
        <v>249</v>
      </c>
      <c r="E156" s="5" t="s">
        <v>438</v>
      </c>
      <c r="F156" s="5" t="s">
        <v>247</v>
      </c>
      <c r="G156" s="11">
        <v>967.5</v>
      </c>
      <c r="H156" s="3"/>
      <c r="I156" t="str">
        <f t="shared" si="6"/>
        <v xml:space="preserve"> </v>
      </c>
      <c r="J156" s="11" t="str">
        <f t="shared" si="7"/>
        <v xml:space="preserve"> </v>
      </c>
      <c r="K156" s="11">
        <f>_xlfn.IFNA(VLOOKUP(J156,Summary!$P$4:$P$33,1,FALSE),0)</f>
        <v>0</v>
      </c>
    </row>
    <row r="157" spans="1:11" outlineLevel="1" x14ac:dyDescent="0.2">
      <c r="A157" s="2"/>
      <c r="B157" s="5" t="s">
        <v>39</v>
      </c>
      <c r="C157" s="5" t="s">
        <v>145</v>
      </c>
      <c r="D157" s="5" t="s">
        <v>218</v>
      </c>
      <c r="E157" s="5" t="s">
        <v>437</v>
      </c>
      <c r="F157" s="5" t="s">
        <v>216</v>
      </c>
      <c r="G157" s="11">
        <v>0</v>
      </c>
      <c r="H157" s="3"/>
      <c r="I157" t="str">
        <f t="shared" si="6"/>
        <v xml:space="preserve"> </v>
      </c>
      <c r="J157" s="11" t="str">
        <f t="shared" si="7"/>
        <v xml:space="preserve"> </v>
      </c>
      <c r="K157" s="11">
        <f>_xlfn.IFNA(VLOOKUP(J157,Summary!$P$4:$P$33,1,FALSE),0)</f>
        <v>0</v>
      </c>
    </row>
    <row r="158" spans="1:11" outlineLevel="1" x14ac:dyDescent="0.2">
      <c r="A158" s="2"/>
      <c r="B158" s="5" t="s">
        <v>39</v>
      </c>
      <c r="C158" s="5" t="s">
        <v>145</v>
      </c>
      <c r="D158" s="5" t="s">
        <v>229</v>
      </c>
      <c r="E158" s="5" t="s">
        <v>436</v>
      </c>
      <c r="F158" s="5" t="s">
        <v>227</v>
      </c>
      <c r="G158" s="11">
        <v>166.9</v>
      </c>
      <c r="H158" s="3"/>
      <c r="I158" t="str">
        <f t="shared" si="6"/>
        <v xml:space="preserve"> </v>
      </c>
      <c r="J158" s="11" t="str">
        <f t="shared" si="7"/>
        <v xml:space="preserve"> </v>
      </c>
      <c r="K158" s="11">
        <f>_xlfn.IFNA(VLOOKUP(J158,Summary!$P$4:$P$33,1,FALSE),0)</f>
        <v>0</v>
      </c>
    </row>
    <row r="159" spans="1:11" outlineLevel="1" x14ac:dyDescent="0.2">
      <c r="A159" s="2"/>
      <c r="B159" s="5" t="s">
        <v>39</v>
      </c>
      <c r="C159" s="5" t="s">
        <v>145</v>
      </c>
      <c r="D159" s="5" t="s">
        <v>435</v>
      </c>
      <c r="E159" s="5" t="s">
        <v>434</v>
      </c>
      <c r="F159" s="5" t="s">
        <v>433</v>
      </c>
      <c r="G159" s="11">
        <v>0</v>
      </c>
      <c r="H159" s="3"/>
      <c r="I159" t="str">
        <f t="shared" si="6"/>
        <v xml:space="preserve"> </v>
      </c>
      <c r="J159" s="11" t="str">
        <f t="shared" si="7"/>
        <v xml:space="preserve"> </v>
      </c>
      <c r="K159" s="11">
        <f>_xlfn.IFNA(VLOOKUP(J159,Summary!$P$4:$P$33,1,FALSE),0)</f>
        <v>0</v>
      </c>
    </row>
    <row r="160" spans="1:11" outlineLevel="1" x14ac:dyDescent="0.2">
      <c r="A160" s="2"/>
      <c r="B160" s="5" t="s">
        <v>39</v>
      </c>
      <c r="C160" s="5" t="s">
        <v>145</v>
      </c>
      <c r="D160" s="5" t="s">
        <v>432</v>
      </c>
      <c r="E160" s="5" t="s">
        <v>431</v>
      </c>
      <c r="F160" s="5" t="s">
        <v>430</v>
      </c>
      <c r="G160" s="11">
        <v>1060.0999999999999</v>
      </c>
      <c r="H160" s="3"/>
      <c r="I160" t="str">
        <f t="shared" si="6"/>
        <v xml:space="preserve"> </v>
      </c>
      <c r="J160" s="11" t="str">
        <f t="shared" si="7"/>
        <v xml:space="preserve"> </v>
      </c>
      <c r="K160" s="11">
        <f>_xlfn.IFNA(VLOOKUP(J160,Summary!$P$4:$P$33,1,FALSE),0)</f>
        <v>0</v>
      </c>
    </row>
    <row r="161" spans="1:11" outlineLevel="1" x14ac:dyDescent="0.2">
      <c r="A161" s="2"/>
      <c r="B161" s="5" t="s">
        <v>39</v>
      </c>
      <c r="C161" s="5" t="s">
        <v>145</v>
      </c>
      <c r="D161" s="5" t="s">
        <v>215</v>
      </c>
      <c r="E161" s="5" t="s">
        <v>429</v>
      </c>
      <c r="F161" s="5" t="s">
        <v>213</v>
      </c>
      <c r="G161" s="11">
        <v>9003.91</v>
      </c>
      <c r="H161" s="3"/>
      <c r="I161" t="str">
        <f t="shared" si="6"/>
        <v xml:space="preserve"> </v>
      </c>
      <c r="J161" s="11" t="str">
        <f t="shared" si="7"/>
        <v xml:space="preserve"> </v>
      </c>
      <c r="K161" s="11">
        <f>_xlfn.IFNA(VLOOKUP(J161,Summary!$P$4:$P$33,1,FALSE),0)</f>
        <v>0</v>
      </c>
    </row>
    <row r="162" spans="1:11" outlineLevel="1" x14ac:dyDescent="0.2">
      <c r="A162" s="2"/>
      <c r="B162" s="5" t="s">
        <v>39</v>
      </c>
      <c r="C162" s="5" t="s">
        <v>145</v>
      </c>
      <c r="D162" s="5" t="s">
        <v>212</v>
      </c>
      <c r="E162" s="5" t="s">
        <v>428</v>
      </c>
      <c r="F162" s="5" t="s">
        <v>210</v>
      </c>
      <c r="G162" s="11">
        <v>245</v>
      </c>
      <c r="H162" s="3"/>
      <c r="I162" t="str">
        <f t="shared" si="6"/>
        <v xml:space="preserve"> </v>
      </c>
      <c r="J162" s="11" t="str">
        <f t="shared" si="7"/>
        <v xml:space="preserve"> </v>
      </c>
      <c r="K162" s="11">
        <f>_xlfn.IFNA(VLOOKUP(J162,Summary!$P$4:$P$33,1,FALSE),0)</f>
        <v>0</v>
      </c>
    </row>
    <row r="163" spans="1:11" outlineLevel="1" x14ac:dyDescent="0.2">
      <c r="A163" s="2"/>
      <c r="B163" s="5" t="s">
        <v>39</v>
      </c>
      <c r="C163" s="5" t="s">
        <v>145</v>
      </c>
      <c r="D163" s="5" t="s">
        <v>427</v>
      </c>
      <c r="E163" s="5" t="s">
        <v>426</v>
      </c>
      <c r="F163" s="5" t="s">
        <v>425</v>
      </c>
      <c r="G163" s="11">
        <v>328.95</v>
      </c>
      <c r="H163" s="3"/>
      <c r="I163" t="str">
        <f t="shared" si="6"/>
        <v xml:space="preserve"> </v>
      </c>
      <c r="J163" s="11" t="str">
        <f t="shared" si="7"/>
        <v xml:space="preserve"> </v>
      </c>
      <c r="K163" s="11">
        <f>_xlfn.IFNA(VLOOKUP(J163,Summary!$P$4:$P$33,1,FALSE),0)</f>
        <v>0</v>
      </c>
    </row>
    <row r="164" spans="1:11" outlineLevel="1" x14ac:dyDescent="0.2">
      <c r="A164" s="2"/>
      <c r="B164" s="5" t="s">
        <v>39</v>
      </c>
      <c r="C164" s="5" t="s">
        <v>145</v>
      </c>
      <c r="D164" s="5" t="s">
        <v>286</v>
      </c>
      <c r="E164" s="5" t="s">
        <v>424</v>
      </c>
      <c r="F164" s="5" t="s">
        <v>284</v>
      </c>
      <c r="G164" s="11">
        <v>32.950000000000003</v>
      </c>
      <c r="H164" s="3"/>
      <c r="I164" t="str">
        <f t="shared" si="6"/>
        <v xml:space="preserve"> </v>
      </c>
      <c r="J164" s="11" t="str">
        <f t="shared" si="7"/>
        <v xml:space="preserve"> </v>
      </c>
      <c r="K164" s="11">
        <f>_xlfn.IFNA(VLOOKUP(J164,Summary!$P$4:$P$33,1,FALSE),0)</f>
        <v>0</v>
      </c>
    </row>
    <row r="165" spans="1:11" outlineLevel="1" x14ac:dyDescent="0.2">
      <c r="A165" s="2"/>
      <c r="B165" s="5" t="s">
        <v>39</v>
      </c>
      <c r="C165" s="5" t="s">
        <v>145</v>
      </c>
      <c r="D165" s="5" t="s">
        <v>206</v>
      </c>
      <c r="E165" s="5" t="s">
        <v>423</v>
      </c>
      <c r="F165" s="5" t="s">
        <v>204</v>
      </c>
      <c r="G165" s="11">
        <v>312873.08</v>
      </c>
      <c r="H165" s="3"/>
      <c r="I165" t="str">
        <f t="shared" si="6"/>
        <v xml:space="preserve"> </v>
      </c>
      <c r="J165" s="11" t="str">
        <f t="shared" si="7"/>
        <v xml:space="preserve"> </v>
      </c>
      <c r="K165" s="11">
        <f>_xlfn.IFNA(VLOOKUP(J165,Summary!$P$4:$P$33,1,FALSE),0)</f>
        <v>0</v>
      </c>
    </row>
    <row r="166" spans="1:11" outlineLevel="1" x14ac:dyDescent="0.2">
      <c r="A166" s="2"/>
      <c r="B166" s="5" t="s">
        <v>39</v>
      </c>
      <c r="C166" s="5" t="s">
        <v>145</v>
      </c>
      <c r="D166" s="5" t="s">
        <v>203</v>
      </c>
      <c r="E166" s="5" t="s">
        <v>422</v>
      </c>
      <c r="F166" s="5" t="s">
        <v>201</v>
      </c>
      <c r="G166" s="11">
        <v>0.01</v>
      </c>
      <c r="H166" s="3"/>
      <c r="I166" t="str">
        <f t="shared" si="6"/>
        <v xml:space="preserve"> </v>
      </c>
      <c r="J166" s="11" t="str">
        <f t="shared" si="7"/>
        <v xml:space="preserve"> </v>
      </c>
      <c r="K166" s="11">
        <f>_xlfn.IFNA(VLOOKUP(J166,Summary!$P$4:$P$33,1,FALSE),0)</f>
        <v>0</v>
      </c>
    </row>
    <row r="167" spans="1:11" x14ac:dyDescent="0.2">
      <c r="A167" s="27" t="s">
        <v>15</v>
      </c>
      <c r="B167" s="27"/>
      <c r="C167" s="2" t="s">
        <v>15</v>
      </c>
      <c r="D167" s="2" t="s">
        <v>0</v>
      </c>
      <c r="E167" s="2" t="s">
        <v>0</v>
      </c>
      <c r="F167" s="2" t="s">
        <v>0</v>
      </c>
      <c r="G167" s="10">
        <v>14415.03</v>
      </c>
      <c r="H167" s="1"/>
      <c r="I167" t="str">
        <f t="shared" si="6"/>
        <v>10048</v>
      </c>
      <c r="J167" s="11">
        <f t="shared" si="7"/>
        <v>14415.03</v>
      </c>
      <c r="K167" s="11">
        <f>_xlfn.IFNA(VLOOKUP(J167,Summary!$P$4:$P$33,1,FALSE),0)</f>
        <v>14415.03</v>
      </c>
    </row>
    <row r="168" spans="1:11" outlineLevel="1" x14ac:dyDescent="0.2">
      <c r="A168" s="2"/>
      <c r="B168" s="5" t="s">
        <v>39</v>
      </c>
      <c r="C168" s="5" t="s">
        <v>15</v>
      </c>
      <c r="D168" s="5" t="s">
        <v>267</v>
      </c>
      <c r="E168" s="5" t="s">
        <v>421</v>
      </c>
      <c r="F168" s="5" t="s">
        <v>265</v>
      </c>
      <c r="G168" s="11">
        <v>1537.99</v>
      </c>
      <c r="H168" s="3"/>
      <c r="I168" t="str">
        <f t="shared" si="6"/>
        <v xml:space="preserve"> </v>
      </c>
      <c r="J168" s="11" t="str">
        <f t="shared" si="7"/>
        <v xml:space="preserve"> </v>
      </c>
      <c r="K168" s="11">
        <f>_xlfn.IFNA(VLOOKUP(J168,Summary!$P$4:$P$33,1,FALSE),0)</f>
        <v>0</v>
      </c>
    </row>
    <row r="169" spans="1:11" outlineLevel="1" x14ac:dyDescent="0.2">
      <c r="A169" s="2"/>
      <c r="B169" s="5" t="s">
        <v>39</v>
      </c>
      <c r="C169" s="5" t="s">
        <v>15</v>
      </c>
      <c r="D169" s="5" t="s">
        <v>195</v>
      </c>
      <c r="E169" s="5" t="s">
        <v>420</v>
      </c>
      <c r="F169" s="5" t="s">
        <v>193</v>
      </c>
      <c r="G169" s="11">
        <v>629.58000000000004</v>
      </c>
      <c r="H169" s="3"/>
      <c r="I169" t="str">
        <f t="shared" si="6"/>
        <v xml:space="preserve"> </v>
      </c>
      <c r="J169" s="11" t="str">
        <f t="shared" si="7"/>
        <v xml:space="preserve"> </v>
      </c>
      <c r="K169" s="11">
        <f>_xlfn.IFNA(VLOOKUP(J169,Summary!$P$4:$P$33,1,FALSE),0)</f>
        <v>0</v>
      </c>
    </row>
    <row r="170" spans="1:11" outlineLevel="1" x14ac:dyDescent="0.2">
      <c r="A170" s="2"/>
      <c r="B170" s="5" t="s">
        <v>39</v>
      </c>
      <c r="C170" s="5" t="s">
        <v>15</v>
      </c>
      <c r="D170" s="5" t="s">
        <v>229</v>
      </c>
      <c r="E170" s="5" t="s">
        <v>419</v>
      </c>
      <c r="F170" s="5" t="s">
        <v>227</v>
      </c>
      <c r="G170" s="11">
        <v>0</v>
      </c>
      <c r="H170" s="3"/>
      <c r="I170" t="str">
        <f t="shared" si="6"/>
        <v xml:space="preserve"> </v>
      </c>
      <c r="J170" s="11" t="str">
        <f t="shared" si="7"/>
        <v xml:space="preserve"> </v>
      </c>
      <c r="K170" s="11">
        <f>_xlfn.IFNA(VLOOKUP(J170,Summary!$P$4:$P$33,1,FALSE),0)</f>
        <v>0</v>
      </c>
    </row>
    <row r="171" spans="1:11" outlineLevel="1" x14ac:dyDescent="0.2">
      <c r="A171" s="2"/>
      <c r="B171" s="5" t="s">
        <v>39</v>
      </c>
      <c r="C171" s="5" t="s">
        <v>15</v>
      </c>
      <c r="D171" s="5" t="s">
        <v>418</v>
      </c>
      <c r="E171" s="5" t="s">
        <v>417</v>
      </c>
      <c r="F171" s="5" t="s">
        <v>416</v>
      </c>
      <c r="G171" s="11">
        <v>-49.78</v>
      </c>
      <c r="H171" s="3"/>
      <c r="I171" t="str">
        <f t="shared" si="6"/>
        <v xml:space="preserve"> </v>
      </c>
      <c r="J171" s="11" t="str">
        <f t="shared" si="7"/>
        <v xml:space="preserve"> </v>
      </c>
      <c r="K171" s="11">
        <f>_xlfn.IFNA(VLOOKUP(J171,Summary!$P$4:$P$33,1,FALSE),0)</f>
        <v>0</v>
      </c>
    </row>
    <row r="172" spans="1:11" outlineLevel="1" x14ac:dyDescent="0.2">
      <c r="A172" s="2"/>
      <c r="B172" s="5" t="s">
        <v>39</v>
      </c>
      <c r="C172" s="5" t="s">
        <v>15</v>
      </c>
      <c r="D172" s="5" t="s">
        <v>215</v>
      </c>
      <c r="E172" s="5" t="s">
        <v>415</v>
      </c>
      <c r="F172" s="5" t="s">
        <v>213</v>
      </c>
      <c r="G172" s="11">
        <v>7868.05</v>
      </c>
      <c r="H172" s="3"/>
      <c r="I172" t="str">
        <f t="shared" si="6"/>
        <v xml:space="preserve"> </v>
      </c>
      <c r="J172" s="11" t="str">
        <f t="shared" si="7"/>
        <v xml:space="preserve"> </v>
      </c>
      <c r="K172" s="11">
        <f>_xlfn.IFNA(VLOOKUP(J172,Summary!$P$4:$P$33,1,FALSE),0)</f>
        <v>0</v>
      </c>
    </row>
    <row r="173" spans="1:11" outlineLevel="1" x14ac:dyDescent="0.2">
      <c r="A173" s="2"/>
      <c r="B173" s="5" t="s">
        <v>39</v>
      </c>
      <c r="C173" s="5" t="s">
        <v>15</v>
      </c>
      <c r="D173" s="5" t="s">
        <v>212</v>
      </c>
      <c r="E173" s="5" t="s">
        <v>414</v>
      </c>
      <c r="F173" s="5" t="s">
        <v>210</v>
      </c>
      <c r="G173" s="11">
        <v>70</v>
      </c>
      <c r="H173" s="3"/>
      <c r="I173" t="str">
        <f t="shared" si="6"/>
        <v xml:space="preserve"> </v>
      </c>
      <c r="J173" s="11" t="str">
        <f t="shared" si="7"/>
        <v xml:space="preserve"> </v>
      </c>
      <c r="K173" s="11">
        <f>_xlfn.IFNA(VLOOKUP(J173,Summary!$P$4:$P$33,1,FALSE),0)</f>
        <v>0</v>
      </c>
    </row>
    <row r="174" spans="1:11" outlineLevel="1" x14ac:dyDescent="0.2">
      <c r="A174" s="2"/>
      <c r="B174" s="5" t="s">
        <v>39</v>
      </c>
      <c r="C174" s="5" t="s">
        <v>15</v>
      </c>
      <c r="D174" s="5" t="s">
        <v>206</v>
      </c>
      <c r="E174" s="5" t="s">
        <v>413</v>
      </c>
      <c r="F174" s="5" t="s">
        <v>204</v>
      </c>
      <c r="G174" s="11">
        <v>4359.1899999999996</v>
      </c>
      <c r="H174" s="3"/>
      <c r="I174" t="str">
        <f t="shared" si="6"/>
        <v xml:space="preserve"> </v>
      </c>
      <c r="J174" s="11" t="str">
        <f t="shared" si="7"/>
        <v xml:space="preserve"> </v>
      </c>
      <c r="K174" s="11">
        <f>_xlfn.IFNA(VLOOKUP(J174,Summary!$P$4:$P$33,1,FALSE),0)</f>
        <v>0</v>
      </c>
    </row>
    <row r="175" spans="1:11" x14ac:dyDescent="0.2">
      <c r="A175" s="27" t="s">
        <v>16</v>
      </c>
      <c r="B175" s="27"/>
      <c r="C175" s="2" t="s">
        <v>16</v>
      </c>
      <c r="D175" s="2" t="s">
        <v>0</v>
      </c>
      <c r="E175" s="2" t="s">
        <v>0</v>
      </c>
      <c r="F175" s="2" t="s">
        <v>0</v>
      </c>
      <c r="G175" s="10">
        <v>43372.42</v>
      </c>
      <c r="H175" s="1"/>
      <c r="I175" t="str">
        <f t="shared" si="6"/>
        <v>10049</v>
      </c>
      <c r="J175" s="11">
        <f t="shared" si="7"/>
        <v>43372.42</v>
      </c>
      <c r="K175" s="11">
        <f>_xlfn.IFNA(VLOOKUP(J175,Summary!$P$4:$P$33,1,FALSE),0)</f>
        <v>43372.42</v>
      </c>
    </row>
    <row r="176" spans="1:11" outlineLevel="1" x14ac:dyDescent="0.2">
      <c r="A176" s="2"/>
      <c r="B176" s="5" t="s">
        <v>39</v>
      </c>
      <c r="C176" s="5" t="s">
        <v>16</v>
      </c>
      <c r="D176" s="5" t="s">
        <v>195</v>
      </c>
      <c r="E176" s="5" t="s">
        <v>412</v>
      </c>
      <c r="F176" s="5" t="s">
        <v>193</v>
      </c>
      <c r="G176" s="11">
        <v>805.64</v>
      </c>
      <c r="H176" s="3"/>
      <c r="I176" t="str">
        <f t="shared" si="6"/>
        <v xml:space="preserve"> </v>
      </c>
      <c r="J176" s="11" t="str">
        <f t="shared" si="7"/>
        <v xml:space="preserve"> </v>
      </c>
      <c r="K176" s="11">
        <f>_xlfn.IFNA(VLOOKUP(J176,Summary!$P$4:$P$33,1,FALSE),0)</f>
        <v>0</v>
      </c>
    </row>
    <row r="177" spans="1:11" outlineLevel="1" x14ac:dyDescent="0.2">
      <c r="A177" s="2"/>
      <c r="B177" s="5" t="s">
        <v>39</v>
      </c>
      <c r="C177" s="5" t="s">
        <v>16</v>
      </c>
      <c r="D177" s="5" t="s">
        <v>221</v>
      </c>
      <c r="E177" s="5" t="s">
        <v>411</v>
      </c>
      <c r="F177" s="5" t="s">
        <v>219</v>
      </c>
      <c r="G177" s="11">
        <v>14736.58</v>
      </c>
      <c r="H177" s="3"/>
      <c r="I177" t="str">
        <f t="shared" si="6"/>
        <v xml:space="preserve"> </v>
      </c>
      <c r="J177" s="11" t="str">
        <f t="shared" si="7"/>
        <v xml:space="preserve"> </v>
      </c>
      <c r="K177" s="11">
        <f>_xlfn.IFNA(VLOOKUP(J177,Summary!$P$4:$P$33,1,FALSE),0)</f>
        <v>0</v>
      </c>
    </row>
    <row r="178" spans="1:11" outlineLevel="1" x14ac:dyDescent="0.2">
      <c r="A178" s="2"/>
      <c r="B178" s="5" t="s">
        <v>39</v>
      </c>
      <c r="C178" s="5" t="s">
        <v>16</v>
      </c>
      <c r="D178" s="5" t="s">
        <v>238</v>
      </c>
      <c r="E178" s="5" t="s">
        <v>410</v>
      </c>
      <c r="F178" s="5" t="s">
        <v>236</v>
      </c>
      <c r="G178" s="11">
        <v>1112.3499999999999</v>
      </c>
      <c r="H178" s="3"/>
      <c r="I178" t="str">
        <f t="shared" si="6"/>
        <v xml:space="preserve"> </v>
      </c>
      <c r="J178" s="11" t="str">
        <f t="shared" si="7"/>
        <v xml:space="preserve"> </v>
      </c>
      <c r="K178" s="11">
        <f>_xlfn.IFNA(VLOOKUP(J178,Summary!$P$4:$P$33,1,FALSE),0)</f>
        <v>0</v>
      </c>
    </row>
    <row r="179" spans="1:11" outlineLevel="1" x14ac:dyDescent="0.2">
      <c r="A179" s="2"/>
      <c r="B179" s="5" t="s">
        <v>39</v>
      </c>
      <c r="C179" s="5" t="s">
        <v>16</v>
      </c>
      <c r="D179" s="5" t="s">
        <v>229</v>
      </c>
      <c r="E179" s="5" t="s">
        <v>409</v>
      </c>
      <c r="F179" s="5" t="s">
        <v>227</v>
      </c>
      <c r="G179" s="11">
        <v>0</v>
      </c>
      <c r="H179" s="3"/>
      <c r="I179" t="str">
        <f t="shared" si="6"/>
        <v xml:space="preserve"> </v>
      </c>
      <c r="J179" s="11" t="str">
        <f t="shared" si="7"/>
        <v xml:space="preserve"> </v>
      </c>
      <c r="K179" s="11">
        <f>_xlfn.IFNA(VLOOKUP(J179,Summary!$P$4:$P$33,1,FALSE),0)</f>
        <v>0</v>
      </c>
    </row>
    <row r="180" spans="1:11" outlineLevel="1" x14ac:dyDescent="0.2">
      <c r="A180" s="2"/>
      <c r="B180" s="5" t="s">
        <v>39</v>
      </c>
      <c r="C180" s="5" t="s">
        <v>16</v>
      </c>
      <c r="D180" s="5" t="s">
        <v>215</v>
      </c>
      <c r="E180" s="5" t="s">
        <v>408</v>
      </c>
      <c r="F180" s="5" t="s">
        <v>213</v>
      </c>
      <c r="G180" s="11">
        <v>7543.26</v>
      </c>
      <c r="H180" s="3"/>
      <c r="I180" t="str">
        <f t="shared" si="6"/>
        <v xml:space="preserve"> </v>
      </c>
      <c r="J180" s="11" t="str">
        <f t="shared" si="7"/>
        <v xml:space="preserve"> </v>
      </c>
      <c r="K180" s="11">
        <f>_xlfn.IFNA(VLOOKUP(J180,Summary!$P$4:$P$33,1,FALSE),0)</f>
        <v>0</v>
      </c>
    </row>
    <row r="181" spans="1:11" outlineLevel="1" x14ac:dyDescent="0.2">
      <c r="A181" s="2"/>
      <c r="B181" s="5" t="s">
        <v>39</v>
      </c>
      <c r="C181" s="5" t="s">
        <v>16</v>
      </c>
      <c r="D181" s="5" t="s">
        <v>212</v>
      </c>
      <c r="E181" s="5" t="s">
        <v>407</v>
      </c>
      <c r="F181" s="5" t="s">
        <v>210</v>
      </c>
      <c r="G181" s="11">
        <v>70</v>
      </c>
      <c r="H181" s="3"/>
      <c r="I181" t="str">
        <f t="shared" si="6"/>
        <v xml:space="preserve"> </v>
      </c>
      <c r="J181" s="11" t="str">
        <f t="shared" si="7"/>
        <v xml:space="preserve"> </v>
      </c>
      <c r="K181" s="11">
        <f>_xlfn.IFNA(VLOOKUP(J181,Summary!$P$4:$P$33,1,FALSE),0)</f>
        <v>0</v>
      </c>
    </row>
    <row r="182" spans="1:11" outlineLevel="1" x14ac:dyDescent="0.2">
      <c r="A182" s="2"/>
      <c r="B182" s="5" t="s">
        <v>39</v>
      </c>
      <c r="C182" s="5" t="s">
        <v>16</v>
      </c>
      <c r="D182" s="5" t="s">
        <v>209</v>
      </c>
      <c r="E182" s="5" t="s">
        <v>406</v>
      </c>
      <c r="F182" s="5" t="s">
        <v>207</v>
      </c>
      <c r="G182" s="11">
        <v>3238.3</v>
      </c>
      <c r="H182" s="3"/>
      <c r="I182" t="str">
        <f t="shared" si="6"/>
        <v xml:space="preserve"> </v>
      </c>
      <c r="J182" s="11" t="str">
        <f t="shared" si="7"/>
        <v xml:space="preserve"> </v>
      </c>
      <c r="K182" s="11">
        <f>_xlfn.IFNA(VLOOKUP(J182,Summary!$P$4:$P$33,1,FALSE),0)</f>
        <v>0</v>
      </c>
    </row>
    <row r="183" spans="1:11" outlineLevel="1" x14ac:dyDescent="0.2">
      <c r="A183" s="2"/>
      <c r="B183" s="5" t="s">
        <v>39</v>
      </c>
      <c r="C183" s="5" t="s">
        <v>16</v>
      </c>
      <c r="D183" s="5" t="s">
        <v>206</v>
      </c>
      <c r="E183" s="5" t="s">
        <v>405</v>
      </c>
      <c r="F183" s="5" t="s">
        <v>204</v>
      </c>
      <c r="G183" s="11">
        <v>10991.29</v>
      </c>
      <c r="H183" s="3"/>
      <c r="I183" t="str">
        <f t="shared" si="6"/>
        <v xml:space="preserve"> </v>
      </c>
      <c r="J183" s="11" t="str">
        <f t="shared" si="7"/>
        <v xml:space="preserve"> </v>
      </c>
      <c r="K183" s="11">
        <f>_xlfn.IFNA(VLOOKUP(J183,Summary!$P$4:$P$33,1,FALSE),0)</f>
        <v>0</v>
      </c>
    </row>
    <row r="184" spans="1:11" outlineLevel="1" x14ac:dyDescent="0.2">
      <c r="A184" s="2"/>
      <c r="B184" s="5" t="s">
        <v>39</v>
      </c>
      <c r="C184" s="5" t="s">
        <v>16</v>
      </c>
      <c r="D184" s="5" t="s">
        <v>203</v>
      </c>
      <c r="E184" s="5" t="s">
        <v>404</v>
      </c>
      <c r="F184" s="5" t="s">
        <v>201</v>
      </c>
      <c r="G184" s="11">
        <v>4875</v>
      </c>
      <c r="H184" s="3"/>
      <c r="I184" t="str">
        <f t="shared" si="6"/>
        <v xml:space="preserve"> </v>
      </c>
      <c r="J184" s="11" t="str">
        <f t="shared" si="7"/>
        <v xml:space="preserve"> </v>
      </c>
      <c r="K184" s="11">
        <f>_xlfn.IFNA(VLOOKUP(J184,Summary!$P$4:$P$33,1,FALSE),0)</f>
        <v>0</v>
      </c>
    </row>
    <row r="185" spans="1:11" x14ac:dyDescent="0.2">
      <c r="A185" s="27" t="s">
        <v>17</v>
      </c>
      <c r="B185" s="27"/>
      <c r="C185" s="2" t="s">
        <v>17</v>
      </c>
      <c r="D185" s="2" t="s">
        <v>0</v>
      </c>
      <c r="E185" s="2" t="s">
        <v>0</v>
      </c>
      <c r="F185" s="2" t="s">
        <v>0</v>
      </c>
      <c r="G185" s="10">
        <v>20990.18</v>
      </c>
      <c r="H185" s="1"/>
      <c r="I185" t="str">
        <f t="shared" si="6"/>
        <v>10053</v>
      </c>
      <c r="J185" s="11">
        <f t="shared" si="7"/>
        <v>20990.18</v>
      </c>
      <c r="K185" s="11">
        <f>_xlfn.IFNA(VLOOKUP(J185,Summary!$P$4:$P$33,1,FALSE),0)</f>
        <v>20990.18</v>
      </c>
    </row>
    <row r="186" spans="1:11" outlineLevel="1" x14ac:dyDescent="0.2">
      <c r="A186" s="2"/>
      <c r="B186" s="5" t="s">
        <v>39</v>
      </c>
      <c r="C186" s="5" t="s">
        <v>17</v>
      </c>
      <c r="D186" s="5" t="s">
        <v>195</v>
      </c>
      <c r="E186" s="5" t="s">
        <v>403</v>
      </c>
      <c r="F186" s="5" t="s">
        <v>193</v>
      </c>
      <c r="G186" s="11">
        <v>410.81</v>
      </c>
      <c r="H186" s="3"/>
      <c r="I186" t="str">
        <f t="shared" si="6"/>
        <v xml:space="preserve"> </v>
      </c>
      <c r="J186" s="11" t="str">
        <f t="shared" si="7"/>
        <v xml:space="preserve"> </v>
      </c>
      <c r="K186" s="11">
        <f>_xlfn.IFNA(VLOOKUP(J186,Summary!$P$4:$P$33,1,FALSE),0)</f>
        <v>0</v>
      </c>
    </row>
    <row r="187" spans="1:11" outlineLevel="1" x14ac:dyDescent="0.2">
      <c r="A187" s="2"/>
      <c r="B187" s="5" t="s">
        <v>39</v>
      </c>
      <c r="C187" s="5" t="s">
        <v>17</v>
      </c>
      <c r="D187" s="5" t="s">
        <v>221</v>
      </c>
      <c r="E187" s="5" t="s">
        <v>402</v>
      </c>
      <c r="F187" s="5" t="s">
        <v>219</v>
      </c>
      <c r="G187" s="11">
        <v>4391.2</v>
      </c>
      <c r="H187" s="3"/>
      <c r="I187" t="str">
        <f t="shared" si="6"/>
        <v xml:space="preserve"> </v>
      </c>
      <c r="J187" s="11" t="str">
        <f t="shared" si="7"/>
        <v xml:space="preserve"> </v>
      </c>
      <c r="K187" s="11">
        <f>_xlfn.IFNA(VLOOKUP(J187,Summary!$P$4:$P$33,1,FALSE),0)</f>
        <v>0</v>
      </c>
    </row>
    <row r="188" spans="1:11" outlineLevel="1" x14ac:dyDescent="0.2">
      <c r="A188" s="2"/>
      <c r="B188" s="5" t="s">
        <v>39</v>
      </c>
      <c r="C188" s="5" t="s">
        <v>17</v>
      </c>
      <c r="D188" s="5" t="s">
        <v>238</v>
      </c>
      <c r="E188" s="5" t="s">
        <v>401</v>
      </c>
      <c r="F188" s="5" t="s">
        <v>236</v>
      </c>
      <c r="G188" s="11">
        <v>565.76</v>
      </c>
      <c r="H188" s="3"/>
      <c r="I188" t="str">
        <f t="shared" si="6"/>
        <v xml:space="preserve"> </v>
      </c>
      <c r="J188" s="11" t="str">
        <f t="shared" si="7"/>
        <v xml:space="preserve"> </v>
      </c>
      <c r="K188" s="11">
        <f>_xlfn.IFNA(VLOOKUP(J188,Summary!$P$4:$P$33,1,FALSE),0)</f>
        <v>0</v>
      </c>
    </row>
    <row r="189" spans="1:11" outlineLevel="1" x14ac:dyDescent="0.2">
      <c r="A189" s="2"/>
      <c r="B189" s="5" t="s">
        <v>39</v>
      </c>
      <c r="C189" s="5" t="s">
        <v>17</v>
      </c>
      <c r="D189" s="5" t="s">
        <v>229</v>
      </c>
      <c r="E189" s="5" t="s">
        <v>400</v>
      </c>
      <c r="F189" s="5" t="s">
        <v>227</v>
      </c>
      <c r="G189" s="11">
        <v>0</v>
      </c>
      <c r="H189" s="3"/>
      <c r="I189" t="str">
        <f t="shared" si="6"/>
        <v xml:space="preserve"> </v>
      </c>
      <c r="J189" s="11" t="str">
        <f t="shared" si="7"/>
        <v xml:space="preserve"> </v>
      </c>
      <c r="K189" s="11">
        <f>_xlfn.IFNA(VLOOKUP(J189,Summary!$P$4:$P$33,1,FALSE),0)</f>
        <v>0</v>
      </c>
    </row>
    <row r="190" spans="1:11" outlineLevel="1" x14ac:dyDescent="0.2">
      <c r="A190" s="2"/>
      <c r="B190" s="5" t="s">
        <v>39</v>
      </c>
      <c r="C190" s="5" t="s">
        <v>17</v>
      </c>
      <c r="D190" s="5" t="s">
        <v>215</v>
      </c>
      <c r="E190" s="5" t="s">
        <v>399</v>
      </c>
      <c r="F190" s="5" t="s">
        <v>213</v>
      </c>
      <c r="G190" s="11">
        <v>3696.96</v>
      </c>
      <c r="H190" s="3"/>
      <c r="I190" t="str">
        <f t="shared" si="6"/>
        <v xml:space="preserve"> </v>
      </c>
      <c r="J190" s="11" t="str">
        <f t="shared" si="7"/>
        <v xml:space="preserve"> </v>
      </c>
      <c r="K190" s="11">
        <f>_xlfn.IFNA(VLOOKUP(J190,Summary!$P$4:$P$33,1,FALSE),0)</f>
        <v>0</v>
      </c>
    </row>
    <row r="191" spans="1:11" outlineLevel="1" x14ac:dyDescent="0.2">
      <c r="A191" s="2"/>
      <c r="B191" s="5" t="s">
        <v>39</v>
      </c>
      <c r="C191" s="5" t="s">
        <v>17</v>
      </c>
      <c r="D191" s="5" t="s">
        <v>212</v>
      </c>
      <c r="E191" s="5" t="s">
        <v>398</v>
      </c>
      <c r="F191" s="5" t="s">
        <v>210</v>
      </c>
      <c r="G191" s="11">
        <v>35</v>
      </c>
      <c r="H191" s="3"/>
      <c r="I191" t="str">
        <f t="shared" si="6"/>
        <v xml:space="preserve"> </v>
      </c>
      <c r="J191" s="11" t="str">
        <f t="shared" si="7"/>
        <v xml:space="preserve"> </v>
      </c>
      <c r="K191" s="11">
        <f>_xlfn.IFNA(VLOOKUP(J191,Summary!$P$4:$P$33,1,FALSE),0)</f>
        <v>0</v>
      </c>
    </row>
    <row r="192" spans="1:11" outlineLevel="1" x14ac:dyDescent="0.2">
      <c r="A192" s="2"/>
      <c r="B192" s="5" t="s">
        <v>39</v>
      </c>
      <c r="C192" s="5" t="s">
        <v>17</v>
      </c>
      <c r="D192" s="5" t="s">
        <v>209</v>
      </c>
      <c r="E192" s="5" t="s">
        <v>397</v>
      </c>
      <c r="F192" s="5" t="s">
        <v>207</v>
      </c>
      <c r="G192" s="11">
        <v>3238.3</v>
      </c>
      <c r="H192" s="3"/>
      <c r="I192" t="str">
        <f t="shared" si="6"/>
        <v xml:space="preserve"> </v>
      </c>
      <c r="J192" s="11" t="str">
        <f t="shared" si="7"/>
        <v xml:space="preserve"> </v>
      </c>
      <c r="K192" s="11">
        <f>_xlfn.IFNA(VLOOKUP(J192,Summary!$P$4:$P$33,1,FALSE),0)</f>
        <v>0</v>
      </c>
    </row>
    <row r="193" spans="1:11" outlineLevel="1" x14ac:dyDescent="0.2">
      <c r="A193" s="2"/>
      <c r="B193" s="5" t="s">
        <v>39</v>
      </c>
      <c r="C193" s="5" t="s">
        <v>17</v>
      </c>
      <c r="D193" s="5" t="s">
        <v>206</v>
      </c>
      <c r="E193" s="5" t="s">
        <v>396</v>
      </c>
      <c r="F193" s="5" t="s">
        <v>204</v>
      </c>
      <c r="G193" s="11">
        <v>7735.5</v>
      </c>
      <c r="H193" s="3"/>
      <c r="I193" t="str">
        <f t="shared" si="6"/>
        <v xml:space="preserve"> </v>
      </c>
      <c r="J193" s="11" t="str">
        <f t="shared" si="7"/>
        <v xml:space="preserve"> </v>
      </c>
      <c r="K193" s="11">
        <f>_xlfn.IFNA(VLOOKUP(J193,Summary!$P$4:$P$33,1,FALSE),0)</f>
        <v>0</v>
      </c>
    </row>
    <row r="194" spans="1:11" outlineLevel="1" x14ac:dyDescent="0.2">
      <c r="A194" s="2"/>
      <c r="B194" s="5" t="s">
        <v>39</v>
      </c>
      <c r="C194" s="5" t="s">
        <v>17</v>
      </c>
      <c r="D194" s="5" t="s">
        <v>203</v>
      </c>
      <c r="E194" s="5" t="s">
        <v>395</v>
      </c>
      <c r="F194" s="5" t="s">
        <v>201</v>
      </c>
      <c r="G194" s="11">
        <v>916.65</v>
      </c>
      <c r="H194" s="3"/>
      <c r="I194" t="str">
        <f t="shared" si="6"/>
        <v xml:space="preserve"> </v>
      </c>
      <c r="J194" s="11" t="str">
        <f t="shared" si="7"/>
        <v xml:space="preserve"> </v>
      </c>
      <c r="K194" s="11">
        <f>_xlfn.IFNA(VLOOKUP(J194,Summary!$P$4:$P$33,1,FALSE),0)</f>
        <v>0</v>
      </c>
    </row>
    <row r="195" spans="1:11" x14ac:dyDescent="0.2">
      <c r="A195" s="27" t="s">
        <v>18</v>
      </c>
      <c r="B195" s="27"/>
      <c r="C195" s="2" t="s">
        <v>18</v>
      </c>
      <c r="D195" s="2" t="s">
        <v>0</v>
      </c>
      <c r="E195" s="2" t="s">
        <v>0</v>
      </c>
      <c r="F195" s="2" t="s">
        <v>0</v>
      </c>
      <c r="G195" s="10">
        <v>43363.41</v>
      </c>
      <c r="H195" s="1"/>
      <c r="I195" t="str">
        <f t="shared" si="6"/>
        <v>10058</v>
      </c>
      <c r="J195" s="11">
        <f t="shared" si="7"/>
        <v>43363.41</v>
      </c>
      <c r="K195" s="11">
        <f>_xlfn.IFNA(VLOOKUP(J195,Summary!$P$4:$P$33,1,FALSE),0)</f>
        <v>43363.41</v>
      </c>
    </row>
    <row r="196" spans="1:11" outlineLevel="1" x14ac:dyDescent="0.2">
      <c r="A196" s="2"/>
      <c r="B196" s="5" t="s">
        <v>39</v>
      </c>
      <c r="C196" s="5" t="s">
        <v>18</v>
      </c>
      <c r="D196" s="5" t="s">
        <v>267</v>
      </c>
      <c r="E196" s="5" t="s">
        <v>394</v>
      </c>
      <c r="F196" s="5" t="s">
        <v>265</v>
      </c>
      <c r="G196" s="11">
        <v>1156.3900000000001</v>
      </c>
      <c r="H196" s="3"/>
      <c r="I196" t="str">
        <f t="shared" si="6"/>
        <v xml:space="preserve"> </v>
      </c>
      <c r="J196" s="11" t="str">
        <f t="shared" si="7"/>
        <v xml:space="preserve"> </v>
      </c>
      <c r="K196" s="11">
        <f>_xlfn.IFNA(VLOOKUP(J196,Summary!$P$4:$P$33,1,FALSE),0)</f>
        <v>0</v>
      </c>
    </row>
    <row r="197" spans="1:11" outlineLevel="1" x14ac:dyDescent="0.2">
      <c r="A197" s="2"/>
      <c r="B197" s="5" t="s">
        <v>39</v>
      </c>
      <c r="C197" s="5" t="s">
        <v>18</v>
      </c>
      <c r="D197" s="5" t="s">
        <v>195</v>
      </c>
      <c r="E197" s="5" t="s">
        <v>393</v>
      </c>
      <c r="F197" s="5" t="s">
        <v>193</v>
      </c>
      <c r="G197" s="11">
        <v>190.31</v>
      </c>
      <c r="H197" s="3"/>
      <c r="I197" t="str">
        <f t="shared" si="6"/>
        <v xml:space="preserve"> </v>
      </c>
      <c r="J197" s="11" t="str">
        <f t="shared" si="7"/>
        <v xml:space="preserve"> </v>
      </c>
      <c r="K197" s="11">
        <f>_xlfn.IFNA(VLOOKUP(J197,Summary!$P$4:$P$33,1,FALSE),0)</f>
        <v>0</v>
      </c>
    </row>
    <row r="198" spans="1:11" outlineLevel="1" x14ac:dyDescent="0.2">
      <c r="A198" s="2"/>
      <c r="B198" s="5" t="s">
        <v>39</v>
      </c>
      <c r="C198" s="5" t="s">
        <v>18</v>
      </c>
      <c r="D198" s="5" t="s">
        <v>224</v>
      </c>
      <c r="E198" s="5" t="s">
        <v>392</v>
      </c>
      <c r="F198" s="5" t="s">
        <v>222</v>
      </c>
      <c r="G198" s="11">
        <v>34.85</v>
      </c>
      <c r="H198" s="3"/>
      <c r="I198" t="str">
        <f t="shared" si="6"/>
        <v xml:space="preserve"> </v>
      </c>
      <c r="J198" s="11" t="str">
        <f t="shared" si="7"/>
        <v xml:space="preserve"> </v>
      </c>
      <c r="K198" s="11">
        <f>_xlfn.IFNA(VLOOKUP(J198,Summary!$P$4:$P$33,1,FALSE),0)</f>
        <v>0</v>
      </c>
    </row>
    <row r="199" spans="1:11" outlineLevel="1" x14ac:dyDescent="0.2">
      <c r="A199" s="2"/>
      <c r="B199" s="5" t="s">
        <v>39</v>
      </c>
      <c r="C199" s="5" t="s">
        <v>18</v>
      </c>
      <c r="D199" s="5" t="s">
        <v>221</v>
      </c>
      <c r="E199" s="5" t="s">
        <v>391</v>
      </c>
      <c r="F199" s="5" t="s">
        <v>219</v>
      </c>
      <c r="G199" s="11">
        <v>6248.42</v>
      </c>
      <c r="H199" s="3"/>
      <c r="I199" t="str">
        <f t="shared" si="6"/>
        <v xml:space="preserve"> </v>
      </c>
      <c r="J199" s="11" t="str">
        <f t="shared" si="7"/>
        <v xml:space="preserve"> </v>
      </c>
      <c r="K199" s="11">
        <f>_xlfn.IFNA(VLOOKUP(J199,Summary!$P$4:$P$33,1,FALSE),0)</f>
        <v>0</v>
      </c>
    </row>
    <row r="200" spans="1:11" outlineLevel="1" x14ac:dyDescent="0.2">
      <c r="A200" s="2"/>
      <c r="B200" s="5" t="s">
        <v>39</v>
      </c>
      <c r="C200" s="5" t="s">
        <v>18</v>
      </c>
      <c r="D200" s="5" t="s">
        <v>238</v>
      </c>
      <c r="E200" s="5" t="s">
        <v>390</v>
      </c>
      <c r="F200" s="5" t="s">
        <v>236</v>
      </c>
      <c r="G200" s="11">
        <v>800.54</v>
      </c>
      <c r="H200" s="3"/>
      <c r="I200" t="str">
        <f t="shared" si="6"/>
        <v xml:space="preserve"> </v>
      </c>
      <c r="J200" s="11" t="str">
        <f t="shared" si="7"/>
        <v xml:space="preserve"> </v>
      </c>
      <c r="K200" s="11">
        <f>_xlfn.IFNA(VLOOKUP(J200,Summary!$P$4:$P$33,1,FALSE),0)</f>
        <v>0</v>
      </c>
    </row>
    <row r="201" spans="1:11" outlineLevel="1" x14ac:dyDescent="0.2">
      <c r="A201" s="2"/>
      <c r="B201" s="5" t="s">
        <v>39</v>
      </c>
      <c r="C201" s="5" t="s">
        <v>18</v>
      </c>
      <c r="D201" s="5" t="s">
        <v>229</v>
      </c>
      <c r="E201" s="5" t="s">
        <v>389</v>
      </c>
      <c r="F201" s="5" t="s">
        <v>227</v>
      </c>
      <c r="G201" s="11">
        <v>0</v>
      </c>
      <c r="H201" s="3"/>
      <c r="I201" t="str">
        <f t="shared" si="6"/>
        <v xml:space="preserve"> </v>
      </c>
      <c r="J201" s="11" t="str">
        <f t="shared" si="7"/>
        <v xml:space="preserve"> </v>
      </c>
      <c r="K201" s="11">
        <f>_xlfn.IFNA(VLOOKUP(J201,Summary!$P$4:$P$33,1,FALSE),0)</f>
        <v>0</v>
      </c>
    </row>
    <row r="202" spans="1:11" outlineLevel="1" x14ac:dyDescent="0.2">
      <c r="A202" s="2"/>
      <c r="B202" s="5" t="s">
        <v>39</v>
      </c>
      <c r="C202" s="5" t="s">
        <v>18</v>
      </c>
      <c r="D202" s="5" t="s">
        <v>215</v>
      </c>
      <c r="E202" s="5" t="s">
        <v>388</v>
      </c>
      <c r="F202" s="5" t="s">
        <v>213</v>
      </c>
      <c r="G202" s="11">
        <v>5795.63</v>
      </c>
      <c r="H202" s="3"/>
      <c r="I202" t="str">
        <f t="shared" ref="I202:I265" si="8">IF(D202=$J$6,A202," ")</f>
        <v xml:space="preserve"> </v>
      </c>
      <c r="J202" s="11" t="str">
        <f t="shared" ref="J202:J265" si="9">IF(D202=$J$6,G202," ")</f>
        <v xml:space="preserve"> </v>
      </c>
      <c r="K202" s="11">
        <f>_xlfn.IFNA(VLOOKUP(J202,Summary!$P$4:$P$33,1,FALSE),0)</f>
        <v>0</v>
      </c>
    </row>
    <row r="203" spans="1:11" outlineLevel="1" x14ac:dyDescent="0.2">
      <c r="A203" s="2"/>
      <c r="B203" s="5" t="s">
        <v>39</v>
      </c>
      <c r="C203" s="5" t="s">
        <v>18</v>
      </c>
      <c r="D203" s="5" t="s">
        <v>212</v>
      </c>
      <c r="E203" s="5" t="s">
        <v>387</v>
      </c>
      <c r="F203" s="5" t="s">
        <v>210</v>
      </c>
      <c r="G203" s="11">
        <v>70</v>
      </c>
      <c r="H203" s="3"/>
      <c r="I203" t="str">
        <f t="shared" si="8"/>
        <v xml:space="preserve"> </v>
      </c>
      <c r="J203" s="11" t="str">
        <f t="shared" si="9"/>
        <v xml:space="preserve"> </v>
      </c>
      <c r="K203" s="11">
        <f>_xlfn.IFNA(VLOOKUP(J203,Summary!$P$4:$P$33,1,FALSE),0)</f>
        <v>0</v>
      </c>
    </row>
    <row r="204" spans="1:11" outlineLevel="1" x14ac:dyDescent="0.2">
      <c r="A204" s="2"/>
      <c r="B204" s="5" t="s">
        <v>39</v>
      </c>
      <c r="C204" s="5" t="s">
        <v>18</v>
      </c>
      <c r="D204" s="5" t="s">
        <v>209</v>
      </c>
      <c r="E204" s="5" t="s">
        <v>386</v>
      </c>
      <c r="F204" s="5" t="s">
        <v>207</v>
      </c>
      <c r="G204" s="11">
        <v>3238.3</v>
      </c>
      <c r="H204" s="3"/>
      <c r="I204" t="str">
        <f t="shared" si="8"/>
        <v xml:space="preserve"> </v>
      </c>
      <c r="J204" s="11" t="str">
        <f t="shared" si="9"/>
        <v xml:space="preserve"> </v>
      </c>
      <c r="K204" s="11">
        <f>_xlfn.IFNA(VLOOKUP(J204,Summary!$P$4:$P$33,1,FALSE),0)</f>
        <v>0</v>
      </c>
    </row>
    <row r="205" spans="1:11" outlineLevel="1" x14ac:dyDescent="0.2">
      <c r="A205" s="2"/>
      <c r="B205" s="5" t="s">
        <v>39</v>
      </c>
      <c r="C205" s="5" t="s">
        <v>18</v>
      </c>
      <c r="D205" s="5" t="s">
        <v>206</v>
      </c>
      <c r="E205" s="5" t="s">
        <v>385</v>
      </c>
      <c r="F205" s="5" t="s">
        <v>204</v>
      </c>
      <c r="G205" s="11">
        <v>10221.83</v>
      </c>
      <c r="H205" s="3"/>
      <c r="I205" t="str">
        <f t="shared" si="8"/>
        <v xml:space="preserve"> </v>
      </c>
      <c r="J205" s="11" t="str">
        <f t="shared" si="9"/>
        <v xml:space="preserve"> </v>
      </c>
      <c r="K205" s="11">
        <f>_xlfn.IFNA(VLOOKUP(J205,Summary!$P$4:$P$33,1,FALSE),0)</f>
        <v>0</v>
      </c>
    </row>
    <row r="206" spans="1:11" outlineLevel="1" x14ac:dyDescent="0.2">
      <c r="A206" s="2"/>
      <c r="B206" s="5" t="s">
        <v>39</v>
      </c>
      <c r="C206" s="5" t="s">
        <v>18</v>
      </c>
      <c r="D206" s="5" t="s">
        <v>203</v>
      </c>
      <c r="E206" s="5" t="s">
        <v>384</v>
      </c>
      <c r="F206" s="5" t="s">
        <v>201</v>
      </c>
      <c r="G206" s="11">
        <v>15607.14</v>
      </c>
      <c r="H206" s="3"/>
      <c r="I206" t="str">
        <f t="shared" si="8"/>
        <v xml:space="preserve"> </v>
      </c>
      <c r="J206" s="11" t="str">
        <f t="shared" si="9"/>
        <v xml:space="preserve"> </v>
      </c>
      <c r="K206" s="11">
        <f>_xlfn.IFNA(VLOOKUP(J206,Summary!$P$4:$P$33,1,FALSE),0)</f>
        <v>0</v>
      </c>
    </row>
    <row r="207" spans="1:11" x14ac:dyDescent="0.2">
      <c r="A207" s="27" t="s">
        <v>19</v>
      </c>
      <c r="B207" s="27"/>
      <c r="C207" s="2" t="s">
        <v>19</v>
      </c>
      <c r="D207" s="2" t="s">
        <v>0</v>
      </c>
      <c r="E207" s="2" t="s">
        <v>0</v>
      </c>
      <c r="F207" s="2" t="s">
        <v>0</v>
      </c>
      <c r="G207" s="10">
        <v>21999.39</v>
      </c>
      <c r="H207" s="1"/>
      <c r="I207" t="str">
        <f t="shared" si="8"/>
        <v>10059</v>
      </c>
      <c r="J207" s="11">
        <f t="shared" si="9"/>
        <v>21999.39</v>
      </c>
      <c r="K207" s="11">
        <f>_xlfn.IFNA(VLOOKUP(J207,Summary!$P$4:$P$33,1,FALSE),0)</f>
        <v>21999.39</v>
      </c>
    </row>
    <row r="208" spans="1:11" outlineLevel="1" x14ac:dyDescent="0.2">
      <c r="A208" s="2"/>
      <c r="B208" s="5" t="s">
        <v>39</v>
      </c>
      <c r="C208" s="5" t="s">
        <v>19</v>
      </c>
      <c r="D208" s="5" t="s">
        <v>267</v>
      </c>
      <c r="E208" s="5" t="s">
        <v>383</v>
      </c>
      <c r="F208" s="5" t="s">
        <v>265</v>
      </c>
      <c r="G208" s="11">
        <v>233.99</v>
      </c>
      <c r="H208" s="3"/>
      <c r="I208" t="str">
        <f t="shared" si="8"/>
        <v xml:space="preserve"> </v>
      </c>
      <c r="J208" s="11" t="str">
        <f t="shared" si="9"/>
        <v xml:space="preserve"> </v>
      </c>
      <c r="K208" s="11">
        <f>_xlfn.IFNA(VLOOKUP(J208,Summary!$P$4:$P$33,1,FALSE),0)</f>
        <v>0</v>
      </c>
    </row>
    <row r="209" spans="1:11" outlineLevel="1" x14ac:dyDescent="0.2">
      <c r="A209" s="2"/>
      <c r="B209" s="5" t="s">
        <v>39</v>
      </c>
      <c r="C209" s="5" t="s">
        <v>19</v>
      </c>
      <c r="D209" s="5" t="s">
        <v>195</v>
      </c>
      <c r="E209" s="5" t="s">
        <v>382</v>
      </c>
      <c r="F209" s="5" t="s">
        <v>193</v>
      </c>
      <c r="G209" s="11">
        <v>190.31</v>
      </c>
      <c r="H209" s="3"/>
      <c r="I209" t="str">
        <f t="shared" si="8"/>
        <v xml:space="preserve"> </v>
      </c>
      <c r="J209" s="11" t="str">
        <f t="shared" si="9"/>
        <v xml:space="preserve"> </v>
      </c>
      <c r="K209" s="11">
        <f>_xlfn.IFNA(VLOOKUP(J209,Summary!$P$4:$P$33,1,FALSE),0)</f>
        <v>0</v>
      </c>
    </row>
    <row r="210" spans="1:11" outlineLevel="1" x14ac:dyDescent="0.2">
      <c r="A210" s="2"/>
      <c r="B210" s="5" t="s">
        <v>39</v>
      </c>
      <c r="C210" s="5" t="s">
        <v>19</v>
      </c>
      <c r="D210" s="5" t="s">
        <v>221</v>
      </c>
      <c r="E210" s="5" t="s">
        <v>381</v>
      </c>
      <c r="F210" s="5" t="s">
        <v>219</v>
      </c>
      <c r="G210" s="11">
        <v>2844.3</v>
      </c>
      <c r="H210" s="3"/>
      <c r="I210" t="str">
        <f t="shared" si="8"/>
        <v xml:space="preserve"> </v>
      </c>
      <c r="J210" s="11" t="str">
        <f t="shared" si="9"/>
        <v xml:space="preserve"> </v>
      </c>
      <c r="K210" s="11">
        <f>_xlfn.IFNA(VLOOKUP(J210,Summary!$P$4:$P$33,1,FALSE),0)</f>
        <v>0</v>
      </c>
    </row>
    <row r="211" spans="1:11" outlineLevel="1" x14ac:dyDescent="0.2">
      <c r="A211" s="2"/>
      <c r="B211" s="5" t="s">
        <v>39</v>
      </c>
      <c r="C211" s="5" t="s">
        <v>19</v>
      </c>
      <c r="D211" s="5" t="s">
        <v>238</v>
      </c>
      <c r="E211" s="5" t="s">
        <v>380</v>
      </c>
      <c r="F211" s="5" t="s">
        <v>236</v>
      </c>
      <c r="G211" s="11">
        <v>409.04</v>
      </c>
      <c r="H211" s="3"/>
      <c r="I211" t="str">
        <f t="shared" si="8"/>
        <v xml:space="preserve"> </v>
      </c>
      <c r="J211" s="11" t="str">
        <f t="shared" si="9"/>
        <v xml:space="preserve"> </v>
      </c>
      <c r="K211" s="11">
        <f>_xlfn.IFNA(VLOOKUP(J211,Summary!$P$4:$P$33,1,FALSE),0)</f>
        <v>0</v>
      </c>
    </row>
    <row r="212" spans="1:11" outlineLevel="1" x14ac:dyDescent="0.2">
      <c r="A212" s="2"/>
      <c r="B212" s="5" t="s">
        <v>39</v>
      </c>
      <c r="C212" s="5" t="s">
        <v>19</v>
      </c>
      <c r="D212" s="5" t="s">
        <v>229</v>
      </c>
      <c r="E212" s="5" t="s">
        <v>379</v>
      </c>
      <c r="F212" s="5" t="s">
        <v>227</v>
      </c>
      <c r="G212" s="11">
        <v>0</v>
      </c>
      <c r="H212" s="3"/>
      <c r="I212" t="str">
        <f t="shared" si="8"/>
        <v xml:space="preserve"> </v>
      </c>
      <c r="J212" s="11" t="str">
        <f t="shared" si="9"/>
        <v xml:space="preserve"> </v>
      </c>
      <c r="K212" s="11">
        <f>_xlfn.IFNA(VLOOKUP(J212,Summary!$P$4:$P$33,1,FALSE),0)</f>
        <v>0</v>
      </c>
    </row>
    <row r="213" spans="1:11" outlineLevel="1" x14ac:dyDescent="0.2">
      <c r="A213" s="2"/>
      <c r="B213" s="5" t="s">
        <v>39</v>
      </c>
      <c r="C213" s="5" t="s">
        <v>19</v>
      </c>
      <c r="D213" s="5" t="s">
        <v>215</v>
      </c>
      <c r="E213" s="5" t="s">
        <v>378</v>
      </c>
      <c r="F213" s="5" t="s">
        <v>213</v>
      </c>
      <c r="G213" s="11">
        <v>3696.96</v>
      </c>
      <c r="H213" s="3"/>
      <c r="I213" t="str">
        <f t="shared" si="8"/>
        <v xml:space="preserve"> </v>
      </c>
      <c r="J213" s="11" t="str">
        <f t="shared" si="9"/>
        <v xml:space="preserve"> </v>
      </c>
      <c r="K213" s="11">
        <f>_xlfn.IFNA(VLOOKUP(J213,Summary!$P$4:$P$33,1,FALSE),0)</f>
        <v>0</v>
      </c>
    </row>
    <row r="214" spans="1:11" outlineLevel="1" x14ac:dyDescent="0.2">
      <c r="A214" s="2"/>
      <c r="B214" s="5" t="s">
        <v>39</v>
      </c>
      <c r="C214" s="5" t="s">
        <v>19</v>
      </c>
      <c r="D214" s="5" t="s">
        <v>212</v>
      </c>
      <c r="E214" s="5" t="s">
        <v>377</v>
      </c>
      <c r="F214" s="5" t="s">
        <v>210</v>
      </c>
      <c r="G214" s="11">
        <v>35</v>
      </c>
      <c r="H214" s="3"/>
      <c r="I214" t="str">
        <f t="shared" si="8"/>
        <v xml:space="preserve"> </v>
      </c>
      <c r="J214" s="11" t="str">
        <f t="shared" si="9"/>
        <v xml:space="preserve"> </v>
      </c>
      <c r="K214" s="11">
        <f>_xlfn.IFNA(VLOOKUP(J214,Summary!$P$4:$P$33,1,FALSE),0)</f>
        <v>0</v>
      </c>
    </row>
    <row r="215" spans="1:11" outlineLevel="1" x14ac:dyDescent="0.2">
      <c r="A215" s="2"/>
      <c r="B215" s="5" t="s">
        <v>39</v>
      </c>
      <c r="C215" s="5" t="s">
        <v>19</v>
      </c>
      <c r="D215" s="5" t="s">
        <v>209</v>
      </c>
      <c r="E215" s="5" t="s">
        <v>376</v>
      </c>
      <c r="F215" s="5" t="s">
        <v>207</v>
      </c>
      <c r="G215" s="11">
        <v>3238.3</v>
      </c>
      <c r="H215" s="3"/>
      <c r="I215" t="str">
        <f t="shared" si="8"/>
        <v xml:space="preserve"> </v>
      </c>
      <c r="J215" s="11" t="str">
        <f t="shared" si="9"/>
        <v xml:space="preserve"> </v>
      </c>
      <c r="K215" s="11">
        <f>_xlfn.IFNA(VLOOKUP(J215,Summary!$P$4:$P$33,1,FALSE),0)</f>
        <v>0</v>
      </c>
    </row>
    <row r="216" spans="1:11" outlineLevel="1" x14ac:dyDescent="0.2">
      <c r="A216" s="2"/>
      <c r="B216" s="5" t="s">
        <v>39</v>
      </c>
      <c r="C216" s="5" t="s">
        <v>19</v>
      </c>
      <c r="D216" s="5" t="s">
        <v>206</v>
      </c>
      <c r="E216" s="5" t="s">
        <v>375</v>
      </c>
      <c r="F216" s="5" t="s">
        <v>204</v>
      </c>
      <c r="G216" s="11">
        <v>10422.92</v>
      </c>
      <c r="H216" s="3"/>
      <c r="I216" t="str">
        <f t="shared" si="8"/>
        <v xml:space="preserve"> </v>
      </c>
      <c r="J216" s="11" t="str">
        <f t="shared" si="9"/>
        <v xml:space="preserve"> </v>
      </c>
      <c r="K216" s="11">
        <f>_xlfn.IFNA(VLOOKUP(J216,Summary!$P$4:$P$33,1,FALSE),0)</f>
        <v>0</v>
      </c>
    </row>
    <row r="217" spans="1:11" outlineLevel="1" x14ac:dyDescent="0.2">
      <c r="A217" s="2"/>
      <c r="B217" s="5" t="s">
        <v>39</v>
      </c>
      <c r="C217" s="5" t="s">
        <v>19</v>
      </c>
      <c r="D217" s="5" t="s">
        <v>203</v>
      </c>
      <c r="E217" s="5" t="s">
        <v>374</v>
      </c>
      <c r="F217" s="5" t="s">
        <v>201</v>
      </c>
      <c r="G217" s="11">
        <v>928.57</v>
      </c>
      <c r="H217" s="3"/>
      <c r="I217" t="str">
        <f t="shared" si="8"/>
        <v xml:space="preserve"> </v>
      </c>
      <c r="J217" s="11" t="str">
        <f t="shared" si="9"/>
        <v xml:space="preserve"> </v>
      </c>
      <c r="K217" s="11">
        <f>_xlfn.IFNA(VLOOKUP(J217,Summary!$P$4:$P$33,1,FALSE),0)</f>
        <v>0</v>
      </c>
    </row>
    <row r="218" spans="1:11" x14ac:dyDescent="0.2">
      <c r="A218" s="27" t="s">
        <v>20</v>
      </c>
      <c r="B218" s="27"/>
      <c r="C218" s="2" t="s">
        <v>20</v>
      </c>
      <c r="D218" s="2" t="s">
        <v>0</v>
      </c>
      <c r="E218" s="2" t="s">
        <v>0</v>
      </c>
      <c r="F218" s="2" t="s">
        <v>0</v>
      </c>
      <c r="G218" s="10">
        <v>39042.6</v>
      </c>
      <c r="H218" s="1"/>
      <c r="I218" t="str">
        <f t="shared" si="8"/>
        <v>10063</v>
      </c>
      <c r="J218" s="11">
        <f t="shared" si="9"/>
        <v>39042.6</v>
      </c>
      <c r="K218" s="11">
        <f>_xlfn.IFNA(VLOOKUP(J218,Summary!$P$4:$P$33,1,FALSE),0)</f>
        <v>39042.6</v>
      </c>
    </row>
    <row r="219" spans="1:11" outlineLevel="1" x14ac:dyDescent="0.2">
      <c r="A219" s="2"/>
      <c r="B219" s="5" t="s">
        <v>39</v>
      </c>
      <c r="C219" s="5" t="s">
        <v>20</v>
      </c>
      <c r="D219" s="5" t="s">
        <v>195</v>
      </c>
      <c r="E219" s="5" t="s">
        <v>373</v>
      </c>
      <c r="F219" s="5" t="s">
        <v>193</v>
      </c>
      <c r="G219" s="11">
        <v>190.31</v>
      </c>
      <c r="H219" s="3"/>
      <c r="I219" t="str">
        <f t="shared" si="8"/>
        <v xml:space="preserve"> </v>
      </c>
      <c r="J219" s="11" t="str">
        <f t="shared" si="9"/>
        <v xml:space="preserve"> </v>
      </c>
      <c r="K219" s="11">
        <f>_xlfn.IFNA(VLOOKUP(J219,Summary!$P$4:$P$33,1,FALSE),0)</f>
        <v>0</v>
      </c>
    </row>
    <row r="220" spans="1:11" outlineLevel="1" x14ac:dyDescent="0.2">
      <c r="A220" s="2"/>
      <c r="B220" s="5" t="s">
        <v>39</v>
      </c>
      <c r="C220" s="5" t="s">
        <v>20</v>
      </c>
      <c r="D220" s="5" t="s">
        <v>221</v>
      </c>
      <c r="E220" s="5" t="s">
        <v>372</v>
      </c>
      <c r="F220" s="5" t="s">
        <v>219</v>
      </c>
      <c r="G220" s="11">
        <v>6986</v>
      </c>
      <c r="H220" s="3"/>
      <c r="I220" t="str">
        <f t="shared" si="8"/>
        <v xml:space="preserve"> </v>
      </c>
      <c r="J220" s="11" t="str">
        <f t="shared" si="9"/>
        <v xml:space="preserve"> </v>
      </c>
      <c r="K220" s="11">
        <f>_xlfn.IFNA(VLOOKUP(J220,Summary!$P$4:$P$33,1,FALSE),0)</f>
        <v>0</v>
      </c>
    </row>
    <row r="221" spans="1:11" outlineLevel="1" x14ac:dyDescent="0.2">
      <c r="A221" s="2"/>
      <c r="B221" s="5" t="s">
        <v>39</v>
      </c>
      <c r="C221" s="5" t="s">
        <v>20</v>
      </c>
      <c r="D221" s="5" t="s">
        <v>249</v>
      </c>
      <c r="E221" s="5" t="s">
        <v>371</v>
      </c>
      <c r="F221" s="5" t="s">
        <v>247</v>
      </c>
      <c r="G221" s="11">
        <v>25</v>
      </c>
      <c r="H221" s="3"/>
      <c r="I221" t="str">
        <f t="shared" si="8"/>
        <v xml:space="preserve"> </v>
      </c>
      <c r="J221" s="11" t="str">
        <f t="shared" si="9"/>
        <v xml:space="preserve"> </v>
      </c>
      <c r="K221" s="11">
        <f>_xlfn.IFNA(VLOOKUP(J221,Summary!$P$4:$P$33,1,FALSE),0)</f>
        <v>0</v>
      </c>
    </row>
    <row r="222" spans="1:11" outlineLevel="1" x14ac:dyDescent="0.2">
      <c r="A222" s="2"/>
      <c r="B222" s="5" t="s">
        <v>39</v>
      </c>
      <c r="C222" s="5" t="s">
        <v>20</v>
      </c>
      <c r="D222" s="5" t="s">
        <v>229</v>
      </c>
      <c r="E222" s="5" t="s">
        <v>370</v>
      </c>
      <c r="F222" s="5" t="s">
        <v>227</v>
      </c>
      <c r="G222" s="11">
        <v>380</v>
      </c>
      <c r="H222" s="3"/>
      <c r="I222" t="str">
        <f t="shared" si="8"/>
        <v xml:space="preserve"> </v>
      </c>
      <c r="J222" s="11" t="str">
        <f t="shared" si="9"/>
        <v xml:space="preserve"> </v>
      </c>
      <c r="K222" s="11">
        <f>_xlfn.IFNA(VLOOKUP(J222,Summary!$P$4:$P$33,1,FALSE),0)</f>
        <v>0</v>
      </c>
    </row>
    <row r="223" spans="1:11" outlineLevel="1" x14ac:dyDescent="0.2">
      <c r="A223" s="2"/>
      <c r="B223" s="5" t="s">
        <v>39</v>
      </c>
      <c r="C223" s="5" t="s">
        <v>20</v>
      </c>
      <c r="D223" s="5" t="s">
        <v>215</v>
      </c>
      <c r="E223" s="5" t="s">
        <v>369</v>
      </c>
      <c r="F223" s="5" t="s">
        <v>213</v>
      </c>
      <c r="G223" s="11">
        <v>3696.96</v>
      </c>
      <c r="H223" s="3"/>
      <c r="I223" t="str">
        <f t="shared" si="8"/>
        <v xml:space="preserve"> </v>
      </c>
      <c r="J223" s="11" t="str">
        <f t="shared" si="9"/>
        <v xml:space="preserve"> </v>
      </c>
      <c r="K223" s="11">
        <f>_xlfn.IFNA(VLOOKUP(J223,Summary!$P$4:$P$33,1,FALSE),0)</f>
        <v>0</v>
      </c>
    </row>
    <row r="224" spans="1:11" outlineLevel="1" x14ac:dyDescent="0.2">
      <c r="A224" s="2"/>
      <c r="B224" s="5" t="s">
        <v>39</v>
      </c>
      <c r="C224" s="5" t="s">
        <v>20</v>
      </c>
      <c r="D224" s="5" t="s">
        <v>212</v>
      </c>
      <c r="E224" s="5" t="s">
        <v>368</v>
      </c>
      <c r="F224" s="5" t="s">
        <v>210</v>
      </c>
      <c r="G224" s="11">
        <v>35</v>
      </c>
      <c r="H224" s="3"/>
      <c r="I224" t="str">
        <f t="shared" si="8"/>
        <v xml:space="preserve"> </v>
      </c>
      <c r="J224" s="11" t="str">
        <f t="shared" si="9"/>
        <v xml:space="preserve"> </v>
      </c>
      <c r="K224" s="11">
        <f>_xlfn.IFNA(VLOOKUP(J224,Summary!$P$4:$P$33,1,FALSE),0)</f>
        <v>0</v>
      </c>
    </row>
    <row r="225" spans="1:11" outlineLevel="1" x14ac:dyDescent="0.2">
      <c r="A225" s="2"/>
      <c r="B225" s="5" t="s">
        <v>39</v>
      </c>
      <c r="C225" s="5" t="s">
        <v>20</v>
      </c>
      <c r="D225" s="5" t="s">
        <v>209</v>
      </c>
      <c r="E225" s="5" t="s">
        <v>367</v>
      </c>
      <c r="F225" s="5" t="s">
        <v>207</v>
      </c>
      <c r="G225" s="11">
        <v>3238.3</v>
      </c>
      <c r="H225" s="3"/>
      <c r="I225" t="str">
        <f t="shared" si="8"/>
        <v xml:space="preserve"> </v>
      </c>
      <c r="J225" s="11" t="str">
        <f t="shared" si="9"/>
        <v xml:space="preserve"> </v>
      </c>
      <c r="K225" s="11">
        <f>_xlfn.IFNA(VLOOKUP(J225,Summary!$P$4:$P$33,1,FALSE),0)</f>
        <v>0</v>
      </c>
    </row>
    <row r="226" spans="1:11" outlineLevel="1" x14ac:dyDescent="0.2">
      <c r="A226" s="2"/>
      <c r="B226" s="5" t="s">
        <v>39</v>
      </c>
      <c r="C226" s="5" t="s">
        <v>20</v>
      </c>
      <c r="D226" s="5" t="s">
        <v>206</v>
      </c>
      <c r="E226" s="5" t="s">
        <v>366</v>
      </c>
      <c r="F226" s="5" t="s">
        <v>204</v>
      </c>
      <c r="G226" s="11">
        <v>24241.03</v>
      </c>
      <c r="H226" s="3"/>
      <c r="I226" t="str">
        <f t="shared" si="8"/>
        <v xml:space="preserve"> </v>
      </c>
      <c r="J226" s="11" t="str">
        <f t="shared" si="9"/>
        <v xml:space="preserve"> </v>
      </c>
      <c r="K226" s="11">
        <f>_xlfn.IFNA(VLOOKUP(J226,Summary!$P$4:$P$33,1,FALSE),0)</f>
        <v>0</v>
      </c>
    </row>
    <row r="227" spans="1:11" outlineLevel="1" x14ac:dyDescent="0.2">
      <c r="A227" s="2"/>
      <c r="B227" s="5" t="s">
        <v>39</v>
      </c>
      <c r="C227" s="5" t="s">
        <v>20</v>
      </c>
      <c r="D227" s="5" t="s">
        <v>203</v>
      </c>
      <c r="E227" s="5" t="s">
        <v>365</v>
      </c>
      <c r="F227" s="5" t="s">
        <v>201</v>
      </c>
      <c r="G227" s="11">
        <v>250</v>
      </c>
      <c r="H227" s="3"/>
      <c r="I227" t="str">
        <f t="shared" si="8"/>
        <v xml:space="preserve"> </v>
      </c>
      <c r="J227" s="11" t="str">
        <f t="shared" si="9"/>
        <v xml:space="preserve"> </v>
      </c>
      <c r="K227" s="11">
        <f>_xlfn.IFNA(VLOOKUP(J227,Summary!$P$4:$P$33,1,FALSE),0)</f>
        <v>0</v>
      </c>
    </row>
    <row r="228" spans="1:11" x14ac:dyDescent="0.2">
      <c r="A228" s="27" t="s">
        <v>21</v>
      </c>
      <c r="B228" s="27"/>
      <c r="C228" s="2" t="s">
        <v>21</v>
      </c>
      <c r="D228" s="2" t="s">
        <v>0</v>
      </c>
      <c r="E228" s="2" t="s">
        <v>0</v>
      </c>
      <c r="F228" s="2" t="s">
        <v>0</v>
      </c>
      <c r="G228" s="10">
        <v>35141.199999999997</v>
      </c>
      <c r="H228" s="1"/>
      <c r="I228" t="str">
        <f t="shared" si="8"/>
        <v>10067</v>
      </c>
      <c r="J228" s="11">
        <f t="shared" si="9"/>
        <v>35141.199999999997</v>
      </c>
      <c r="K228" s="11">
        <f>_xlfn.IFNA(VLOOKUP(J228,Summary!$P$4:$P$33,1,FALSE),0)</f>
        <v>35141.199999999997</v>
      </c>
    </row>
    <row r="229" spans="1:11" outlineLevel="1" x14ac:dyDescent="0.2">
      <c r="A229" s="2"/>
      <c r="B229" s="5" t="s">
        <v>39</v>
      </c>
      <c r="C229" s="5" t="s">
        <v>21</v>
      </c>
      <c r="D229" s="5" t="s">
        <v>267</v>
      </c>
      <c r="E229" s="5" t="s">
        <v>364</v>
      </c>
      <c r="F229" s="5" t="s">
        <v>265</v>
      </c>
      <c r="G229" s="11">
        <v>122.62</v>
      </c>
      <c r="H229" s="3"/>
      <c r="I229" t="str">
        <f t="shared" si="8"/>
        <v xml:space="preserve"> </v>
      </c>
      <c r="J229" s="11" t="str">
        <f t="shared" si="9"/>
        <v xml:space="preserve"> </v>
      </c>
      <c r="K229" s="11">
        <f>_xlfn.IFNA(VLOOKUP(J229,Summary!$P$4:$P$33,1,FALSE),0)</f>
        <v>0</v>
      </c>
    </row>
    <row r="230" spans="1:11" outlineLevel="1" x14ac:dyDescent="0.2">
      <c r="A230" s="2"/>
      <c r="B230" s="5" t="s">
        <v>39</v>
      </c>
      <c r="C230" s="5" t="s">
        <v>21</v>
      </c>
      <c r="D230" s="5" t="s">
        <v>195</v>
      </c>
      <c r="E230" s="5" t="s">
        <v>363</v>
      </c>
      <c r="F230" s="5" t="s">
        <v>193</v>
      </c>
      <c r="G230" s="11">
        <v>190.31</v>
      </c>
      <c r="H230" s="3"/>
      <c r="I230" t="str">
        <f t="shared" si="8"/>
        <v xml:space="preserve"> </v>
      </c>
      <c r="J230" s="11" t="str">
        <f t="shared" si="9"/>
        <v xml:space="preserve"> </v>
      </c>
      <c r="K230" s="11">
        <f>_xlfn.IFNA(VLOOKUP(J230,Summary!$P$4:$P$33,1,FALSE),0)</f>
        <v>0</v>
      </c>
    </row>
    <row r="231" spans="1:11" outlineLevel="1" x14ac:dyDescent="0.2">
      <c r="A231" s="2"/>
      <c r="B231" s="5" t="s">
        <v>39</v>
      </c>
      <c r="C231" s="5" t="s">
        <v>21</v>
      </c>
      <c r="D231" s="5" t="s">
        <v>224</v>
      </c>
      <c r="E231" s="5" t="s">
        <v>362</v>
      </c>
      <c r="F231" s="5" t="s">
        <v>222</v>
      </c>
      <c r="G231" s="11">
        <v>52.28</v>
      </c>
      <c r="H231" s="3"/>
      <c r="I231" t="str">
        <f t="shared" si="8"/>
        <v xml:space="preserve"> </v>
      </c>
      <c r="J231" s="11" t="str">
        <f t="shared" si="9"/>
        <v xml:space="preserve"> </v>
      </c>
      <c r="K231" s="11">
        <f>_xlfn.IFNA(VLOOKUP(J231,Summary!$P$4:$P$33,1,FALSE),0)</f>
        <v>0</v>
      </c>
    </row>
    <row r="232" spans="1:11" outlineLevel="1" x14ac:dyDescent="0.2">
      <c r="A232" s="2"/>
      <c r="B232" s="5" t="s">
        <v>39</v>
      </c>
      <c r="C232" s="5" t="s">
        <v>21</v>
      </c>
      <c r="D232" s="5" t="s">
        <v>221</v>
      </c>
      <c r="E232" s="5" t="s">
        <v>361</v>
      </c>
      <c r="F232" s="5" t="s">
        <v>219</v>
      </c>
      <c r="G232" s="11">
        <v>10603.75</v>
      </c>
      <c r="H232" s="3"/>
      <c r="I232" t="str">
        <f t="shared" si="8"/>
        <v xml:space="preserve"> </v>
      </c>
      <c r="J232" s="11" t="str">
        <f t="shared" si="9"/>
        <v xml:space="preserve"> </v>
      </c>
      <c r="K232" s="11">
        <f>_xlfn.IFNA(VLOOKUP(J232,Summary!$P$4:$P$33,1,FALSE),0)</f>
        <v>0</v>
      </c>
    </row>
    <row r="233" spans="1:11" outlineLevel="1" x14ac:dyDescent="0.2">
      <c r="A233" s="2"/>
      <c r="B233" s="5" t="s">
        <v>39</v>
      </c>
      <c r="C233" s="5" t="s">
        <v>21</v>
      </c>
      <c r="D233" s="5" t="s">
        <v>238</v>
      </c>
      <c r="E233" s="5" t="s">
        <v>360</v>
      </c>
      <c r="F233" s="5" t="s">
        <v>236</v>
      </c>
      <c r="G233" s="11">
        <v>800.54</v>
      </c>
      <c r="H233" s="3"/>
      <c r="I233" t="str">
        <f t="shared" si="8"/>
        <v xml:space="preserve"> </v>
      </c>
      <c r="J233" s="11" t="str">
        <f t="shared" si="9"/>
        <v xml:space="preserve"> </v>
      </c>
      <c r="K233" s="11">
        <f>_xlfn.IFNA(VLOOKUP(J233,Summary!$P$4:$P$33,1,FALSE),0)</f>
        <v>0</v>
      </c>
    </row>
    <row r="234" spans="1:11" outlineLevel="1" x14ac:dyDescent="0.2">
      <c r="A234" s="2"/>
      <c r="B234" s="5" t="s">
        <v>39</v>
      </c>
      <c r="C234" s="5" t="s">
        <v>21</v>
      </c>
      <c r="D234" s="5" t="s">
        <v>229</v>
      </c>
      <c r="E234" s="5" t="s">
        <v>359</v>
      </c>
      <c r="F234" s="5" t="s">
        <v>227</v>
      </c>
      <c r="G234" s="11">
        <v>0</v>
      </c>
      <c r="H234" s="3"/>
      <c r="I234" t="str">
        <f t="shared" si="8"/>
        <v xml:space="preserve"> </v>
      </c>
      <c r="J234" s="11" t="str">
        <f t="shared" si="9"/>
        <v xml:space="preserve"> </v>
      </c>
      <c r="K234" s="11">
        <f>_xlfn.IFNA(VLOOKUP(J234,Summary!$P$4:$P$33,1,FALSE),0)</f>
        <v>0</v>
      </c>
    </row>
    <row r="235" spans="1:11" outlineLevel="1" x14ac:dyDescent="0.2">
      <c r="A235" s="2"/>
      <c r="B235" s="5" t="s">
        <v>39</v>
      </c>
      <c r="C235" s="5" t="s">
        <v>21</v>
      </c>
      <c r="D235" s="5" t="s">
        <v>215</v>
      </c>
      <c r="E235" s="5" t="s">
        <v>358</v>
      </c>
      <c r="F235" s="5" t="s">
        <v>213</v>
      </c>
      <c r="G235" s="11">
        <v>7018.34</v>
      </c>
      <c r="H235" s="3"/>
      <c r="I235" t="str">
        <f t="shared" si="8"/>
        <v xml:space="preserve"> </v>
      </c>
      <c r="J235" s="11" t="str">
        <f t="shared" si="9"/>
        <v xml:space="preserve"> </v>
      </c>
      <c r="K235" s="11">
        <f>_xlfn.IFNA(VLOOKUP(J235,Summary!$P$4:$P$33,1,FALSE),0)</f>
        <v>0</v>
      </c>
    </row>
    <row r="236" spans="1:11" outlineLevel="1" x14ac:dyDescent="0.2">
      <c r="A236" s="2"/>
      <c r="B236" s="5" t="s">
        <v>39</v>
      </c>
      <c r="C236" s="5" t="s">
        <v>21</v>
      </c>
      <c r="D236" s="5" t="s">
        <v>212</v>
      </c>
      <c r="E236" s="5" t="s">
        <v>357</v>
      </c>
      <c r="F236" s="5" t="s">
        <v>210</v>
      </c>
      <c r="G236" s="11">
        <v>70</v>
      </c>
      <c r="H236" s="3"/>
      <c r="I236" t="str">
        <f t="shared" si="8"/>
        <v xml:space="preserve"> </v>
      </c>
      <c r="J236" s="11" t="str">
        <f t="shared" si="9"/>
        <v xml:space="preserve"> </v>
      </c>
      <c r="K236" s="11">
        <f>_xlfn.IFNA(VLOOKUP(J236,Summary!$P$4:$P$33,1,FALSE),0)</f>
        <v>0</v>
      </c>
    </row>
    <row r="237" spans="1:11" outlineLevel="1" x14ac:dyDescent="0.2">
      <c r="A237" s="2"/>
      <c r="B237" s="5" t="s">
        <v>39</v>
      </c>
      <c r="C237" s="5" t="s">
        <v>21</v>
      </c>
      <c r="D237" s="5" t="s">
        <v>209</v>
      </c>
      <c r="E237" s="5" t="s">
        <v>356</v>
      </c>
      <c r="F237" s="5" t="s">
        <v>207</v>
      </c>
      <c r="G237" s="11">
        <v>3238.3</v>
      </c>
      <c r="H237" s="3"/>
      <c r="I237" t="str">
        <f t="shared" si="8"/>
        <v xml:space="preserve"> </v>
      </c>
      <c r="J237" s="11" t="str">
        <f t="shared" si="9"/>
        <v xml:space="preserve"> </v>
      </c>
      <c r="K237" s="11">
        <f>_xlfn.IFNA(VLOOKUP(J237,Summary!$P$4:$P$33,1,FALSE),0)</f>
        <v>0</v>
      </c>
    </row>
    <row r="238" spans="1:11" outlineLevel="1" x14ac:dyDescent="0.2">
      <c r="A238" s="2"/>
      <c r="B238" s="5" t="s">
        <v>39</v>
      </c>
      <c r="C238" s="5" t="s">
        <v>21</v>
      </c>
      <c r="D238" s="5" t="s">
        <v>280</v>
      </c>
      <c r="E238" s="5" t="s">
        <v>355</v>
      </c>
      <c r="F238" s="5" t="s">
        <v>278</v>
      </c>
      <c r="G238" s="11">
        <v>340</v>
      </c>
      <c r="H238" s="3"/>
      <c r="I238" t="str">
        <f t="shared" si="8"/>
        <v xml:space="preserve"> </v>
      </c>
      <c r="J238" s="11" t="str">
        <f t="shared" si="9"/>
        <v xml:space="preserve"> </v>
      </c>
      <c r="K238" s="11">
        <f>_xlfn.IFNA(VLOOKUP(J238,Summary!$P$4:$P$33,1,FALSE),0)</f>
        <v>0</v>
      </c>
    </row>
    <row r="239" spans="1:11" outlineLevel="1" x14ac:dyDescent="0.2">
      <c r="A239" s="2"/>
      <c r="B239" s="5" t="s">
        <v>39</v>
      </c>
      <c r="C239" s="5" t="s">
        <v>21</v>
      </c>
      <c r="D239" s="5" t="s">
        <v>206</v>
      </c>
      <c r="E239" s="5" t="s">
        <v>354</v>
      </c>
      <c r="F239" s="5" t="s">
        <v>204</v>
      </c>
      <c r="G239" s="11">
        <v>10722.92</v>
      </c>
      <c r="H239" s="3"/>
      <c r="I239" t="str">
        <f t="shared" si="8"/>
        <v xml:space="preserve"> </v>
      </c>
      <c r="J239" s="11" t="str">
        <f t="shared" si="9"/>
        <v xml:space="preserve"> </v>
      </c>
      <c r="K239" s="11">
        <f>_xlfn.IFNA(VLOOKUP(J239,Summary!$P$4:$P$33,1,FALSE),0)</f>
        <v>0</v>
      </c>
    </row>
    <row r="240" spans="1:11" outlineLevel="1" x14ac:dyDescent="0.2">
      <c r="A240" s="2"/>
      <c r="B240" s="5" t="s">
        <v>39</v>
      </c>
      <c r="C240" s="5" t="s">
        <v>21</v>
      </c>
      <c r="D240" s="5" t="s">
        <v>203</v>
      </c>
      <c r="E240" s="5" t="s">
        <v>353</v>
      </c>
      <c r="F240" s="5" t="s">
        <v>201</v>
      </c>
      <c r="G240" s="11">
        <v>1982.14</v>
      </c>
      <c r="H240" s="3"/>
      <c r="I240" t="str">
        <f t="shared" si="8"/>
        <v xml:space="preserve"> </v>
      </c>
      <c r="J240" s="11" t="str">
        <f t="shared" si="9"/>
        <v xml:space="preserve"> </v>
      </c>
      <c r="K240" s="11">
        <f>_xlfn.IFNA(VLOOKUP(J240,Summary!$P$4:$P$33,1,FALSE),0)</f>
        <v>0</v>
      </c>
    </row>
    <row r="241" spans="1:11" x14ac:dyDescent="0.2">
      <c r="A241" s="27" t="s">
        <v>22</v>
      </c>
      <c r="B241" s="27"/>
      <c r="C241" s="2" t="s">
        <v>22</v>
      </c>
      <c r="D241" s="2" t="s">
        <v>0</v>
      </c>
      <c r="E241" s="2" t="s">
        <v>0</v>
      </c>
      <c r="F241" s="2" t="s">
        <v>0</v>
      </c>
      <c r="G241" s="10">
        <v>38093.230000000003</v>
      </c>
      <c r="H241" s="1"/>
      <c r="I241" t="str">
        <f t="shared" si="8"/>
        <v>10071</v>
      </c>
      <c r="J241" s="11">
        <f t="shared" si="9"/>
        <v>38093.230000000003</v>
      </c>
      <c r="K241" s="11">
        <f>_xlfn.IFNA(VLOOKUP(J241,Summary!$P$4:$P$33,1,FALSE),0)</f>
        <v>38093.230000000003</v>
      </c>
    </row>
    <row r="242" spans="1:11" outlineLevel="1" x14ac:dyDescent="0.2">
      <c r="A242" s="2"/>
      <c r="B242" s="5" t="s">
        <v>39</v>
      </c>
      <c r="C242" s="5" t="s">
        <v>22</v>
      </c>
      <c r="D242" s="5" t="s">
        <v>195</v>
      </c>
      <c r="E242" s="5" t="s">
        <v>352</v>
      </c>
      <c r="F242" s="5" t="s">
        <v>193</v>
      </c>
      <c r="G242" s="11">
        <v>646.30999999999995</v>
      </c>
      <c r="H242" s="3"/>
      <c r="I242" t="str">
        <f t="shared" si="8"/>
        <v xml:space="preserve"> </v>
      </c>
      <c r="J242" s="11" t="str">
        <f t="shared" si="9"/>
        <v xml:space="preserve"> </v>
      </c>
      <c r="K242" s="11">
        <f>_xlfn.IFNA(VLOOKUP(J242,Summary!$P$4:$P$33,1,FALSE),0)</f>
        <v>0</v>
      </c>
    </row>
    <row r="243" spans="1:11" outlineLevel="1" x14ac:dyDescent="0.2">
      <c r="A243" s="2"/>
      <c r="B243" s="5" t="s">
        <v>39</v>
      </c>
      <c r="C243" s="5" t="s">
        <v>22</v>
      </c>
      <c r="D243" s="5" t="s">
        <v>221</v>
      </c>
      <c r="E243" s="5" t="s">
        <v>351</v>
      </c>
      <c r="F243" s="5" t="s">
        <v>219</v>
      </c>
      <c r="G243" s="11">
        <v>7235.5</v>
      </c>
      <c r="H243" s="3"/>
      <c r="I243" t="str">
        <f t="shared" si="8"/>
        <v xml:space="preserve"> </v>
      </c>
      <c r="J243" s="11" t="str">
        <f t="shared" si="9"/>
        <v xml:space="preserve"> </v>
      </c>
      <c r="K243" s="11">
        <f>_xlfn.IFNA(VLOOKUP(J243,Summary!$P$4:$P$33,1,FALSE),0)</f>
        <v>0</v>
      </c>
    </row>
    <row r="244" spans="1:11" outlineLevel="1" x14ac:dyDescent="0.2">
      <c r="A244" s="2"/>
      <c r="B244" s="5" t="s">
        <v>39</v>
      </c>
      <c r="C244" s="5" t="s">
        <v>22</v>
      </c>
      <c r="D244" s="5" t="s">
        <v>229</v>
      </c>
      <c r="E244" s="5" t="s">
        <v>350</v>
      </c>
      <c r="F244" s="5" t="s">
        <v>227</v>
      </c>
      <c r="G244" s="11">
        <v>35</v>
      </c>
      <c r="H244" s="3"/>
      <c r="I244" t="str">
        <f t="shared" si="8"/>
        <v xml:space="preserve"> </v>
      </c>
      <c r="J244" s="11" t="str">
        <f t="shared" si="9"/>
        <v xml:space="preserve"> </v>
      </c>
      <c r="K244" s="11">
        <f>_xlfn.IFNA(VLOOKUP(J244,Summary!$P$4:$P$33,1,FALSE),0)</f>
        <v>0</v>
      </c>
    </row>
    <row r="245" spans="1:11" outlineLevel="1" x14ac:dyDescent="0.2">
      <c r="A245" s="2"/>
      <c r="B245" s="5" t="s">
        <v>39</v>
      </c>
      <c r="C245" s="5" t="s">
        <v>22</v>
      </c>
      <c r="D245" s="5" t="s">
        <v>215</v>
      </c>
      <c r="E245" s="5" t="s">
        <v>349</v>
      </c>
      <c r="F245" s="5" t="s">
        <v>213</v>
      </c>
      <c r="G245" s="11">
        <v>5795.63</v>
      </c>
      <c r="H245" s="3"/>
      <c r="I245" t="str">
        <f t="shared" si="8"/>
        <v xml:space="preserve"> </v>
      </c>
      <c r="J245" s="11" t="str">
        <f t="shared" si="9"/>
        <v xml:space="preserve"> </v>
      </c>
      <c r="K245" s="11">
        <f>_xlfn.IFNA(VLOOKUP(J245,Summary!$P$4:$P$33,1,FALSE),0)</f>
        <v>0</v>
      </c>
    </row>
    <row r="246" spans="1:11" outlineLevel="1" x14ac:dyDescent="0.2">
      <c r="A246" s="2"/>
      <c r="B246" s="5" t="s">
        <v>39</v>
      </c>
      <c r="C246" s="5" t="s">
        <v>22</v>
      </c>
      <c r="D246" s="5" t="s">
        <v>212</v>
      </c>
      <c r="E246" s="5" t="s">
        <v>348</v>
      </c>
      <c r="F246" s="5" t="s">
        <v>210</v>
      </c>
      <c r="G246" s="11">
        <v>70</v>
      </c>
      <c r="H246" s="3"/>
      <c r="I246" t="str">
        <f t="shared" si="8"/>
        <v xml:space="preserve"> </v>
      </c>
      <c r="J246" s="11" t="str">
        <f t="shared" si="9"/>
        <v xml:space="preserve"> </v>
      </c>
      <c r="K246" s="11">
        <f>_xlfn.IFNA(VLOOKUP(J246,Summary!$P$4:$P$33,1,FALSE),0)</f>
        <v>0</v>
      </c>
    </row>
    <row r="247" spans="1:11" outlineLevel="1" x14ac:dyDescent="0.2">
      <c r="A247" s="2"/>
      <c r="B247" s="5" t="s">
        <v>39</v>
      </c>
      <c r="C247" s="5" t="s">
        <v>22</v>
      </c>
      <c r="D247" s="5" t="s">
        <v>209</v>
      </c>
      <c r="E247" s="5" t="s">
        <v>347</v>
      </c>
      <c r="F247" s="5" t="s">
        <v>207</v>
      </c>
      <c r="G247" s="11">
        <v>3238.3</v>
      </c>
      <c r="H247" s="3"/>
      <c r="I247" t="str">
        <f t="shared" si="8"/>
        <v xml:space="preserve"> </v>
      </c>
      <c r="J247" s="11" t="str">
        <f t="shared" si="9"/>
        <v xml:space="preserve"> </v>
      </c>
      <c r="K247" s="11">
        <f>_xlfn.IFNA(VLOOKUP(J247,Summary!$P$4:$P$33,1,FALSE),0)</f>
        <v>0</v>
      </c>
    </row>
    <row r="248" spans="1:11" outlineLevel="1" x14ac:dyDescent="0.2">
      <c r="A248" s="2"/>
      <c r="B248" s="5" t="s">
        <v>39</v>
      </c>
      <c r="C248" s="5" t="s">
        <v>22</v>
      </c>
      <c r="D248" s="5" t="s">
        <v>206</v>
      </c>
      <c r="E248" s="5" t="s">
        <v>346</v>
      </c>
      <c r="F248" s="5" t="s">
        <v>204</v>
      </c>
      <c r="G248" s="11">
        <v>19054.63</v>
      </c>
      <c r="H248" s="3"/>
      <c r="I248" t="str">
        <f t="shared" si="8"/>
        <v xml:space="preserve"> </v>
      </c>
      <c r="J248" s="11" t="str">
        <f t="shared" si="9"/>
        <v xml:space="preserve"> </v>
      </c>
      <c r="K248" s="11">
        <f>_xlfn.IFNA(VLOOKUP(J248,Summary!$P$4:$P$33,1,FALSE),0)</f>
        <v>0</v>
      </c>
    </row>
    <row r="249" spans="1:11" outlineLevel="1" x14ac:dyDescent="0.2">
      <c r="A249" s="2"/>
      <c r="B249" s="5" t="s">
        <v>39</v>
      </c>
      <c r="C249" s="5" t="s">
        <v>22</v>
      </c>
      <c r="D249" s="5" t="s">
        <v>203</v>
      </c>
      <c r="E249" s="5" t="s">
        <v>345</v>
      </c>
      <c r="F249" s="5" t="s">
        <v>201</v>
      </c>
      <c r="G249" s="11">
        <v>2017.86</v>
      </c>
      <c r="H249" s="3"/>
      <c r="I249" t="str">
        <f t="shared" si="8"/>
        <v xml:space="preserve"> </v>
      </c>
      <c r="J249" s="11" t="str">
        <f t="shared" si="9"/>
        <v xml:space="preserve"> </v>
      </c>
      <c r="K249" s="11">
        <f>_xlfn.IFNA(VLOOKUP(J249,Summary!$P$4:$P$33,1,FALSE),0)</f>
        <v>0</v>
      </c>
    </row>
    <row r="250" spans="1:11" x14ac:dyDescent="0.2">
      <c r="A250" s="27" t="s">
        <v>23</v>
      </c>
      <c r="B250" s="27"/>
      <c r="C250" s="2" t="s">
        <v>23</v>
      </c>
      <c r="D250" s="2" t="s">
        <v>0</v>
      </c>
      <c r="E250" s="2" t="s">
        <v>0</v>
      </c>
      <c r="F250" s="2" t="s">
        <v>0</v>
      </c>
      <c r="G250" s="10">
        <v>88570.240000000005</v>
      </c>
      <c r="H250" s="1"/>
      <c r="I250" t="str">
        <f t="shared" si="8"/>
        <v>10075</v>
      </c>
      <c r="J250" s="11">
        <f t="shared" si="9"/>
        <v>88570.240000000005</v>
      </c>
      <c r="K250" s="11">
        <f>_xlfn.IFNA(VLOOKUP(J250,Summary!$P$4:$P$33,1,FALSE),0)</f>
        <v>88570.240000000005</v>
      </c>
    </row>
    <row r="251" spans="1:11" outlineLevel="1" x14ac:dyDescent="0.2">
      <c r="A251" s="2"/>
      <c r="B251" s="5" t="s">
        <v>39</v>
      </c>
      <c r="C251" s="5" t="s">
        <v>23</v>
      </c>
      <c r="D251" s="5" t="s">
        <v>267</v>
      </c>
      <c r="E251" s="5" t="s">
        <v>344</v>
      </c>
      <c r="F251" s="5" t="s">
        <v>265</v>
      </c>
      <c r="G251" s="11">
        <v>1109.99</v>
      </c>
      <c r="H251" s="3"/>
      <c r="I251" t="str">
        <f t="shared" si="8"/>
        <v xml:space="preserve"> </v>
      </c>
      <c r="J251" s="11" t="str">
        <f t="shared" si="9"/>
        <v xml:space="preserve"> </v>
      </c>
      <c r="K251" s="11">
        <f>_xlfn.IFNA(VLOOKUP(J251,Summary!$P$4:$P$33,1,FALSE),0)</f>
        <v>0</v>
      </c>
    </row>
    <row r="252" spans="1:11" outlineLevel="1" x14ac:dyDescent="0.2">
      <c r="A252" s="2"/>
      <c r="B252" s="5" t="s">
        <v>39</v>
      </c>
      <c r="C252" s="5" t="s">
        <v>23</v>
      </c>
      <c r="D252" s="5" t="s">
        <v>195</v>
      </c>
      <c r="E252" s="5" t="s">
        <v>343</v>
      </c>
      <c r="F252" s="5" t="s">
        <v>193</v>
      </c>
      <c r="G252" s="11">
        <v>1300.6400000000001</v>
      </c>
      <c r="H252" s="3"/>
      <c r="I252" t="str">
        <f t="shared" si="8"/>
        <v xml:space="preserve"> </v>
      </c>
      <c r="J252" s="11" t="str">
        <f t="shared" si="9"/>
        <v xml:space="preserve"> </v>
      </c>
      <c r="K252" s="11">
        <f>_xlfn.IFNA(VLOOKUP(J252,Summary!$P$4:$P$33,1,FALSE),0)</f>
        <v>0</v>
      </c>
    </row>
    <row r="253" spans="1:11" outlineLevel="1" x14ac:dyDescent="0.2">
      <c r="A253" s="2"/>
      <c r="B253" s="5" t="s">
        <v>39</v>
      </c>
      <c r="C253" s="5" t="s">
        <v>23</v>
      </c>
      <c r="D253" s="5" t="s">
        <v>224</v>
      </c>
      <c r="E253" s="5" t="s">
        <v>342</v>
      </c>
      <c r="F253" s="5" t="s">
        <v>222</v>
      </c>
      <c r="G253" s="11">
        <v>34.85</v>
      </c>
      <c r="H253" s="3"/>
      <c r="I253" t="str">
        <f t="shared" si="8"/>
        <v xml:space="preserve"> </v>
      </c>
      <c r="J253" s="11" t="str">
        <f t="shared" si="9"/>
        <v xml:space="preserve"> </v>
      </c>
      <c r="K253" s="11">
        <f>_xlfn.IFNA(VLOOKUP(J253,Summary!$P$4:$P$33,1,FALSE),0)</f>
        <v>0</v>
      </c>
    </row>
    <row r="254" spans="1:11" outlineLevel="1" x14ac:dyDescent="0.2">
      <c r="A254" s="2"/>
      <c r="B254" s="5" t="s">
        <v>39</v>
      </c>
      <c r="C254" s="5" t="s">
        <v>23</v>
      </c>
      <c r="D254" s="5" t="s">
        <v>341</v>
      </c>
      <c r="E254" s="5" t="s">
        <v>340</v>
      </c>
      <c r="F254" s="5" t="s">
        <v>339</v>
      </c>
      <c r="G254" s="11">
        <v>8871.44</v>
      </c>
      <c r="H254" s="3"/>
      <c r="I254" t="str">
        <f t="shared" si="8"/>
        <v xml:space="preserve"> </v>
      </c>
      <c r="J254" s="11" t="str">
        <f t="shared" si="9"/>
        <v xml:space="preserve"> </v>
      </c>
      <c r="K254" s="11">
        <f>_xlfn.IFNA(VLOOKUP(J254,Summary!$P$4:$P$33,1,FALSE),0)</f>
        <v>0</v>
      </c>
    </row>
    <row r="255" spans="1:11" outlineLevel="1" x14ac:dyDescent="0.2">
      <c r="A255" s="2"/>
      <c r="B255" s="5" t="s">
        <v>39</v>
      </c>
      <c r="C255" s="5" t="s">
        <v>23</v>
      </c>
      <c r="D255" s="5" t="s">
        <v>221</v>
      </c>
      <c r="E255" s="5" t="s">
        <v>338</v>
      </c>
      <c r="F255" s="5" t="s">
        <v>219</v>
      </c>
      <c r="G255" s="11">
        <v>17714.5</v>
      </c>
      <c r="H255" s="3"/>
      <c r="I255" t="str">
        <f t="shared" si="8"/>
        <v xml:space="preserve"> </v>
      </c>
      <c r="J255" s="11" t="str">
        <f t="shared" si="9"/>
        <v xml:space="preserve"> </v>
      </c>
      <c r="K255" s="11">
        <f>_xlfn.IFNA(VLOOKUP(J255,Summary!$P$4:$P$33,1,FALSE),0)</f>
        <v>0</v>
      </c>
    </row>
    <row r="256" spans="1:11" outlineLevel="1" x14ac:dyDescent="0.2">
      <c r="A256" s="2"/>
      <c r="B256" s="5" t="s">
        <v>39</v>
      </c>
      <c r="C256" s="5" t="s">
        <v>23</v>
      </c>
      <c r="D256" s="5" t="s">
        <v>238</v>
      </c>
      <c r="E256" s="5" t="s">
        <v>337</v>
      </c>
      <c r="F256" s="5" t="s">
        <v>236</v>
      </c>
      <c r="G256" s="11">
        <v>3616.45</v>
      </c>
      <c r="H256" s="3"/>
      <c r="I256" t="str">
        <f t="shared" si="8"/>
        <v xml:space="preserve"> </v>
      </c>
      <c r="J256" s="11" t="str">
        <f t="shared" si="9"/>
        <v xml:space="preserve"> </v>
      </c>
      <c r="K256" s="11">
        <f>_xlfn.IFNA(VLOOKUP(J256,Summary!$P$4:$P$33,1,FALSE),0)</f>
        <v>0</v>
      </c>
    </row>
    <row r="257" spans="1:11" outlineLevel="1" x14ac:dyDescent="0.2">
      <c r="A257" s="2"/>
      <c r="B257" s="5" t="s">
        <v>39</v>
      </c>
      <c r="C257" s="5" t="s">
        <v>23</v>
      </c>
      <c r="D257" s="5" t="s">
        <v>249</v>
      </c>
      <c r="E257" s="5" t="s">
        <v>336</v>
      </c>
      <c r="F257" s="5" t="s">
        <v>247</v>
      </c>
      <c r="G257" s="11">
        <v>46</v>
      </c>
      <c r="H257" s="3"/>
      <c r="I257" t="str">
        <f t="shared" si="8"/>
        <v xml:space="preserve"> </v>
      </c>
      <c r="J257" s="11" t="str">
        <f t="shared" si="9"/>
        <v xml:space="preserve"> </v>
      </c>
      <c r="K257" s="11">
        <f>_xlfn.IFNA(VLOOKUP(J257,Summary!$P$4:$P$33,1,FALSE),0)</f>
        <v>0</v>
      </c>
    </row>
    <row r="258" spans="1:11" outlineLevel="1" x14ac:dyDescent="0.2">
      <c r="A258" s="2"/>
      <c r="B258" s="5" t="s">
        <v>39</v>
      </c>
      <c r="C258" s="5" t="s">
        <v>23</v>
      </c>
      <c r="D258" s="5" t="s">
        <v>229</v>
      </c>
      <c r="E258" s="5" t="s">
        <v>335</v>
      </c>
      <c r="F258" s="5" t="s">
        <v>227</v>
      </c>
      <c r="G258" s="11">
        <v>24</v>
      </c>
      <c r="H258" s="3"/>
      <c r="I258" t="str">
        <f t="shared" si="8"/>
        <v xml:space="preserve"> </v>
      </c>
      <c r="J258" s="11" t="str">
        <f t="shared" si="9"/>
        <v xml:space="preserve"> </v>
      </c>
      <c r="K258" s="11">
        <f>_xlfn.IFNA(VLOOKUP(J258,Summary!$P$4:$P$33,1,FALSE),0)</f>
        <v>0</v>
      </c>
    </row>
    <row r="259" spans="1:11" outlineLevel="1" x14ac:dyDescent="0.2">
      <c r="A259" s="2"/>
      <c r="B259" s="5" t="s">
        <v>39</v>
      </c>
      <c r="C259" s="5" t="s">
        <v>23</v>
      </c>
      <c r="D259" s="5" t="s">
        <v>215</v>
      </c>
      <c r="E259" s="5" t="s">
        <v>334</v>
      </c>
      <c r="F259" s="5" t="s">
        <v>213</v>
      </c>
      <c r="G259" s="11">
        <v>9741.33</v>
      </c>
      <c r="H259" s="3"/>
      <c r="I259" t="str">
        <f t="shared" si="8"/>
        <v xml:space="preserve"> </v>
      </c>
      <c r="J259" s="11" t="str">
        <f t="shared" si="9"/>
        <v xml:space="preserve"> </v>
      </c>
      <c r="K259" s="11">
        <f>_xlfn.IFNA(VLOOKUP(J259,Summary!$P$4:$P$33,1,FALSE),0)</f>
        <v>0</v>
      </c>
    </row>
    <row r="260" spans="1:11" outlineLevel="1" x14ac:dyDescent="0.2">
      <c r="A260" s="2"/>
      <c r="B260" s="5" t="s">
        <v>39</v>
      </c>
      <c r="C260" s="5" t="s">
        <v>23</v>
      </c>
      <c r="D260" s="5" t="s">
        <v>212</v>
      </c>
      <c r="E260" s="5" t="s">
        <v>333</v>
      </c>
      <c r="F260" s="5" t="s">
        <v>210</v>
      </c>
      <c r="G260" s="11">
        <v>105</v>
      </c>
      <c r="H260" s="3"/>
      <c r="I260" t="str">
        <f t="shared" si="8"/>
        <v xml:space="preserve"> </v>
      </c>
      <c r="J260" s="11" t="str">
        <f t="shared" si="9"/>
        <v xml:space="preserve"> </v>
      </c>
      <c r="K260" s="11">
        <f>_xlfn.IFNA(VLOOKUP(J260,Summary!$P$4:$P$33,1,FALSE),0)</f>
        <v>0</v>
      </c>
    </row>
    <row r="261" spans="1:11" outlineLevel="1" x14ac:dyDescent="0.2">
      <c r="A261" s="2"/>
      <c r="B261" s="5" t="s">
        <v>39</v>
      </c>
      <c r="C261" s="5" t="s">
        <v>23</v>
      </c>
      <c r="D261" s="5" t="s">
        <v>209</v>
      </c>
      <c r="E261" s="5" t="s">
        <v>332</v>
      </c>
      <c r="F261" s="5" t="s">
        <v>207</v>
      </c>
      <c r="G261" s="11">
        <v>3238.3</v>
      </c>
      <c r="H261" s="3"/>
      <c r="I261" t="str">
        <f t="shared" si="8"/>
        <v xml:space="preserve"> </v>
      </c>
      <c r="J261" s="11" t="str">
        <f t="shared" si="9"/>
        <v xml:space="preserve"> </v>
      </c>
      <c r="K261" s="11">
        <f>_xlfn.IFNA(VLOOKUP(J261,Summary!$P$4:$P$33,1,FALSE),0)</f>
        <v>0</v>
      </c>
    </row>
    <row r="262" spans="1:11" outlineLevel="1" x14ac:dyDescent="0.2">
      <c r="A262" s="2"/>
      <c r="B262" s="5" t="s">
        <v>39</v>
      </c>
      <c r="C262" s="5" t="s">
        <v>23</v>
      </c>
      <c r="D262" s="5" t="s">
        <v>206</v>
      </c>
      <c r="E262" s="5" t="s">
        <v>331</v>
      </c>
      <c r="F262" s="5" t="s">
        <v>204</v>
      </c>
      <c r="G262" s="11">
        <v>40714.17</v>
      </c>
      <c r="H262" s="3"/>
      <c r="I262" t="str">
        <f t="shared" si="8"/>
        <v xml:space="preserve"> </v>
      </c>
      <c r="J262" s="11" t="str">
        <f t="shared" si="9"/>
        <v xml:space="preserve"> </v>
      </c>
      <c r="K262" s="11">
        <f>_xlfn.IFNA(VLOOKUP(J262,Summary!$P$4:$P$33,1,FALSE),0)</f>
        <v>0</v>
      </c>
    </row>
    <row r="263" spans="1:11" outlineLevel="1" x14ac:dyDescent="0.2">
      <c r="A263" s="2"/>
      <c r="B263" s="5" t="s">
        <v>39</v>
      </c>
      <c r="C263" s="5" t="s">
        <v>23</v>
      </c>
      <c r="D263" s="5" t="s">
        <v>203</v>
      </c>
      <c r="E263" s="5" t="s">
        <v>330</v>
      </c>
      <c r="F263" s="5" t="s">
        <v>201</v>
      </c>
      <c r="G263" s="11">
        <v>2053.5700000000002</v>
      </c>
      <c r="H263" s="3"/>
      <c r="I263" t="str">
        <f t="shared" si="8"/>
        <v xml:space="preserve"> </v>
      </c>
      <c r="J263" s="11" t="str">
        <f t="shared" si="9"/>
        <v xml:space="preserve"> </v>
      </c>
      <c r="K263" s="11">
        <f>_xlfn.IFNA(VLOOKUP(J263,Summary!$P$4:$P$33,1,FALSE),0)</f>
        <v>0</v>
      </c>
    </row>
    <row r="264" spans="1:11" x14ac:dyDescent="0.2">
      <c r="A264" s="27" t="s">
        <v>24</v>
      </c>
      <c r="B264" s="27"/>
      <c r="C264" s="2" t="s">
        <v>24</v>
      </c>
      <c r="D264" s="2" t="s">
        <v>0</v>
      </c>
      <c r="E264" s="2" t="s">
        <v>0</v>
      </c>
      <c r="F264" s="2" t="s">
        <v>0</v>
      </c>
      <c r="G264" s="10">
        <v>298761.57</v>
      </c>
      <c r="H264" s="1"/>
      <c r="I264" t="str">
        <f t="shared" si="8"/>
        <v>10076</v>
      </c>
      <c r="J264" s="11">
        <f t="shared" si="9"/>
        <v>298761.57</v>
      </c>
      <c r="K264" s="11">
        <f>_xlfn.IFNA(VLOOKUP(J264,Summary!$P$4:$P$33,1,FALSE),0)</f>
        <v>298761.57</v>
      </c>
    </row>
    <row r="265" spans="1:11" outlineLevel="1" x14ac:dyDescent="0.2">
      <c r="A265" s="2"/>
      <c r="B265" s="5" t="s">
        <v>39</v>
      </c>
      <c r="C265" s="5" t="s">
        <v>24</v>
      </c>
      <c r="D265" s="5" t="s">
        <v>267</v>
      </c>
      <c r="E265" s="5" t="s">
        <v>329</v>
      </c>
      <c r="F265" s="5" t="s">
        <v>265</v>
      </c>
      <c r="G265" s="11">
        <v>741.6</v>
      </c>
      <c r="H265" s="3"/>
      <c r="I265" t="str">
        <f t="shared" si="8"/>
        <v xml:space="preserve"> </v>
      </c>
      <c r="J265" s="11" t="str">
        <f t="shared" si="9"/>
        <v xml:space="preserve"> </v>
      </c>
      <c r="K265" s="11">
        <f>_xlfn.IFNA(VLOOKUP(J265,Summary!$P$4:$P$33,1,FALSE),0)</f>
        <v>0</v>
      </c>
    </row>
    <row r="266" spans="1:11" outlineLevel="1" x14ac:dyDescent="0.2">
      <c r="A266" s="2"/>
      <c r="B266" s="5" t="s">
        <v>39</v>
      </c>
      <c r="C266" s="5" t="s">
        <v>24</v>
      </c>
      <c r="D266" s="5" t="s">
        <v>195</v>
      </c>
      <c r="E266" s="5" t="s">
        <v>328</v>
      </c>
      <c r="F266" s="5" t="s">
        <v>193</v>
      </c>
      <c r="G266" s="11">
        <v>761.26</v>
      </c>
      <c r="H266" s="3"/>
      <c r="I266" t="str">
        <f t="shared" ref="I266:I329" si="10">IF(D266=$J$6,A266," ")</f>
        <v xml:space="preserve"> </v>
      </c>
      <c r="J266" s="11" t="str">
        <f t="shared" ref="J266:J329" si="11">IF(D266=$J$6,G266," ")</f>
        <v xml:space="preserve"> </v>
      </c>
      <c r="K266" s="11">
        <f>_xlfn.IFNA(VLOOKUP(J266,Summary!$P$4:$P$33,1,FALSE),0)</f>
        <v>0</v>
      </c>
    </row>
    <row r="267" spans="1:11" outlineLevel="1" x14ac:dyDescent="0.2">
      <c r="A267" s="2"/>
      <c r="B267" s="5" t="s">
        <v>39</v>
      </c>
      <c r="C267" s="5" t="s">
        <v>24</v>
      </c>
      <c r="D267" s="5" t="s">
        <v>224</v>
      </c>
      <c r="E267" s="5" t="s">
        <v>327</v>
      </c>
      <c r="F267" s="5" t="s">
        <v>222</v>
      </c>
      <c r="G267" s="11">
        <v>104.55</v>
      </c>
      <c r="H267" s="3"/>
      <c r="I267" t="str">
        <f t="shared" si="10"/>
        <v xml:space="preserve"> </v>
      </c>
      <c r="J267" s="11" t="str">
        <f t="shared" si="11"/>
        <v xml:space="preserve"> </v>
      </c>
      <c r="K267" s="11">
        <f>_xlfn.IFNA(VLOOKUP(J267,Summary!$P$4:$P$33,1,FALSE),0)</f>
        <v>0</v>
      </c>
    </row>
    <row r="268" spans="1:11" outlineLevel="1" x14ac:dyDescent="0.2">
      <c r="A268" s="2"/>
      <c r="B268" s="5" t="s">
        <v>39</v>
      </c>
      <c r="C268" s="5" t="s">
        <v>24</v>
      </c>
      <c r="D268" s="5" t="s">
        <v>221</v>
      </c>
      <c r="E268" s="5" t="s">
        <v>326</v>
      </c>
      <c r="F268" s="5" t="s">
        <v>219</v>
      </c>
      <c r="G268" s="11">
        <v>54272</v>
      </c>
      <c r="H268" s="3"/>
      <c r="I268" t="str">
        <f t="shared" si="10"/>
        <v xml:space="preserve"> </v>
      </c>
      <c r="J268" s="11" t="str">
        <f t="shared" si="11"/>
        <v xml:space="preserve"> </v>
      </c>
      <c r="K268" s="11">
        <f>_xlfn.IFNA(VLOOKUP(J268,Summary!$P$4:$P$33,1,FALSE),0)</f>
        <v>0</v>
      </c>
    </row>
    <row r="269" spans="1:11" outlineLevel="1" x14ac:dyDescent="0.2">
      <c r="A269" s="2"/>
      <c r="B269" s="5" t="s">
        <v>39</v>
      </c>
      <c r="C269" s="5" t="s">
        <v>24</v>
      </c>
      <c r="D269" s="5" t="s">
        <v>238</v>
      </c>
      <c r="E269" s="5" t="s">
        <v>325</v>
      </c>
      <c r="F269" s="5" t="s">
        <v>236</v>
      </c>
      <c r="G269" s="11">
        <v>5495.53</v>
      </c>
      <c r="H269" s="3"/>
      <c r="I269" t="str">
        <f t="shared" si="10"/>
        <v xml:space="preserve"> </v>
      </c>
      <c r="J269" s="11" t="str">
        <f t="shared" si="11"/>
        <v xml:space="preserve"> </v>
      </c>
      <c r="K269" s="11">
        <f>_xlfn.IFNA(VLOOKUP(J269,Summary!$P$4:$P$33,1,FALSE),0)</f>
        <v>0</v>
      </c>
    </row>
    <row r="270" spans="1:11" outlineLevel="1" x14ac:dyDescent="0.2">
      <c r="A270" s="2"/>
      <c r="B270" s="5" t="s">
        <v>39</v>
      </c>
      <c r="C270" s="5" t="s">
        <v>24</v>
      </c>
      <c r="D270" s="5" t="s">
        <v>249</v>
      </c>
      <c r="E270" s="5" t="s">
        <v>324</v>
      </c>
      <c r="F270" s="5" t="s">
        <v>247</v>
      </c>
      <c r="G270" s="11">
        <v>46</v>
      </c>
      <c r="H270" s="3"/>
      <c r="I270" t="str">
        <f t="shared" si="10"/>
        <v xml:space="preserve"> </v>
      </c>
      <c r="J270" s="11" t="str">
        <f t="shared" si="11"/>
        <v xml:space="preserve"> </v>
      </c>
      <c r="K270" s="11">
        <f>_xlfn.IFNA(VLOOKUP(J270,Summary!$P$4:$P$33,1,FALSE),0)</f>
        <v>0</v>
      </c>
    </row>
    <row r="271" spans="1:11" outlineLevel="1" x14ac:dyDescent="0.2">
      <c r="A271" s="2"/>
      <c r="B271" s="5" t="s">
        <v>39</v>
      </c>
      <c r="C271" s="5" t="s">
        <v>24</v>
      </c>
      <c r="D271" s="5" t="s">
        <v>218</v>
      </c>
      <c r="E271" s="5" t="s">
        <v>323</v>
      </c>
      <c r="F271" s="5" t="s">
        <v>216</v>
      </c>
      <c r="G271" s="11">
        <v>0</v>
      </c>
      <c r="H271" s="3"/>
      <c r="I271" t="str">
        <f t="shared" si="10"/>
        <v xml:space="preserve"> </v>
      </c>
      <c r="J271" s="11" t="str">
        <f t="shared" si="11"/>
        <v xml:space="preserve"> </v>
      </c>
      <c r="K271" s="11">
        <f>_xlfn.IFNA(VLOOKUP(J271,Summary!$P$4:$P$33,1,FALSE),0)</f>
        <v>0</v>
      </c>
    </row>
    <row r="272" spans="1:11" outlineLevel="1" x14ac:dyDescent="0.2">
      <c r="A272" s="2"/>
      <c r="B272" s="5" t="s">
        <v>39</v>
      </c>
      <c r="C272" s="5" t="s">
        <v>24</v>
      </c>
      <c r="D272" s="5" t="s">
        <v>229</v>
      </c>
      <c r="E272" s="5" t="s">
        <v>322</v>
      </c>
      <c r="F272" s="5" t="s">
        <v>227</v>
      </c>
      <c r="G272" s="11">
        <v>0</v>
      </c>
      <c r="H272" s="3"/>
      <c r="I272" t="str">
        <f t="shared" si="10"/>
        <v xml:space="preserve"> </v>
      </c>
      <c r="J272" s="11" t="str">
        <f t="shared" si="11"/>
        <v xml:space="preserve"> </v>
      </c>
      <c r="K272" s="11">
        <f>_xlfn.IFNA(VLOOKUP(J272,Summary!$P$4:$P$33,1,FALSE),0)</f>
        <v>0</v>
      </c>
    </row>
    <row r="273" spans="1:11" outlineLevel="1" x14ac:dyDescent="0.2">
      <c r="A273" s="2"/>
      <c r="B273" s="5" t="s">
        <v>39</v>
      </c>
      <c r="C273" s="5" t="s">
        <v>24</v>
      </c>
      <c r="D273" s="5" t="s">
        <v>215</v>
      </c>
      <c r="E273" s="5" t="s">
        <v>321</v>
      </c>
      <c r="F273" s="5" t="s">
        <v>213</v>
      </c>
      <c r="G273" s="11">
        <v>15086.58</v>
      </c>
      <c r="H273" s="3"/>
      <c r="I273" t="str">
        <f t="shared" si="10"/>
        <v xml:space="preserve"> </v>
      </c>
      <c r="J273" s="11" t="str">
        <f t="shared" si="11"/>
        <v xml:space="preserve"> </v>
      </c>
      <c r="K273" s="11">
        <f>_xlfn.IFNA(VLOOKUP(J273,Summary!$P$4:$P$33,1,FALSE),0)</f>
        <v>0</v>
      </c>
    </row>
    <row r="274" spans="1:11" outlineLevel="1" x14ac:dyDescent="0.2">
      <c r="A274" s="2"/>
      <c r="B274" s="5" t="s">
        <v>39</v>
      </c>
      <c r="C274" s="5" t="s">
        <v>24</v>
      </c>
      <c r="D274" s="5" t="s">
        <v>212</v>
      </c>
      <c r="E274" s="5" t="s">
        <v>320</v>
      </c>
      <c r="F274" s="5" t="s">
        <v>210</v>
      </c>
      <c r="G274" s="11">
        <v>140</v>
      </c>
      <c r="H274" s="3"/>
      <c r="I274" t="str">
        <f t="shared" si="10"/>
        <v xml:space="preserve"> </v>
      </c>
      <c r="J274" s="11" t="str">
        <f t="shared" si="11"/>
        <v xml:space="preserve"> </v>
      </c>
      <c r="K274" s="11">
        <f>_xlfn.IFNA(VLOOKUP(J274,Summary!$P$4:$P$33,1,FALSE),0)</f>
        <v>0</v>
      </c>
    </row>
    <row r="275" spans="1:11" outlineLevel="1" x14ac:dyDescent="0.2">
      <c r="A275" s="2"/>
      <c r="B275" s="5" t="s">
        <v>39</v>
      </c>
      <c r="C275" s="5" t="s">
        <v>24</v>
      </c>
      <c r="D275" s="5" t="s">
        <v>209</v>
      </c>
      <c r="E275" s="5" t="s">
        <v>319</v>
      </c>
      <c r="F275" s="5" t="s">
        <v>207</v>
      </c>
      <c r="G275" s="11">
        <v>3238.3</v>
      </c>
      <c r="H275" s="3"/>
      <c r="I275" t="str">
        <f t="shared" si="10"/>
        <v xml:space="preserve"> </v>
      </c>
      <c r="J275" s="11" t="str">
        <f t="shared" si="11"/>
        <v xml:space="preserve"> </v>
      </c>
      <c r="K275" s="11">
        <f>_xlfn.IFNA(VLOOKUP(J275,Summary!$P$4:$P$33,1,FALSE),0)</f>
        <v>0</v>
      </c>
    </row>
    <row r="276" spans="1:11" outlineLevel="1" x14ac:dyDescent="0.2">
      <c r="A276" s="2"/>
      <c r="B276" s="5" t="s">
        <v>39</v>
      </c>
      <c r="C276" s="5" t="s">
        <v>24</v>
      </c>
      <c r="D276" s="5" t="s">
        <v>206</v>
      </c>
      <c r="E276" s="5" t="s">
        <v>318</v>
      </c>
      <c r="F276" s="5" t="s">
        <v>204</v>
      </c>
      <c r="G276" s="11">
        <v>69075.75</v>
      </c>
      <c r="H276" s="3"/>
      <c r="I276" t="str">
        <f t="shared" si="10"/>
        <v xml:space="preserve"> </v>
      </c>
      <c r="J276" s="11" t="str">
        <f t="shared" si="11"/>
        <v xml:space="preserve"> </v>
      </c>
      <c r="K276" s="11">
        <f>_xlfn.IFNA(VLOOKUP(J276,Summary!$P$4:$P$33,1,FALSE),0)</f>
        <v>0</v>
      </c>
    </row>
    <row r="277" spans="1:11" outlineLevel="1" x14ac:dyDescent="0.2">
      <c r="A277" s="2"/>
      <c r="B277" s="5" t="s">
        <v>39</v>
      </c>
      <c r="C277" s="5" t="s">
        <v>24</v>
      </c>
      <c r="D277" s="5" t="s">
        <v>203</v>
      </c>
      <c r="E277" s="5" t="s">
        <v>317</v>
      </c>
      <c r="F277" s="5" t="s">
        <v>201</v>
      </c>
      <c r="G277" s="11">
        <v>149800</v>
      </c>
      <c r="H277" s="3"/>
      <c r="I277" t="str">
        <f t="shared" si="10"/>
        <v xml:space="preserve"> </v>
      </c>
      <c r="J277" s="11" t="str">
        <f t="shared" si="11"/>
        <v xml:space="preserve"> </v>
      </c>
      <c r="K277" s="11">
        <f>_xlfn.IFNA(VLOOKUP(J277,Summary!$P$4:$P$33,1,FALSE),0)</f>
        <v>0</v>
      </c>
    </row>
    <row r="278" spans="1:11" x14ac:dyDescent="0.2">
      <c r="A278" s="27" t="s">
        <v>25</v>
      </c>
      <c r="B278" s="27"/>
      <c r="C278" s="2" t="s">
        <v>25</v>
      </c>
      <c r="D278" s="2" t="s">
        <v>0</v>
      </c>
      <c r="E278" s="2" t="s">
        <v>0</v>
      </c>
      <c r="F278" s="2" t="s">
        <v>0</v>
      </c>
      <c r="G278" s="10">
        <v>348613.5</v>
      </c>
      <c r="H278" s="1"/>
      <c r="I278" t="str">
        <f t="shared" si="10"/>
        <v>10078</v>
      </c>
      <c r="J278" s="11">
        <f t="shared" si="11"/>
        <v>348613.5</v>
      </c>
      <c r="K278" s="11">
        <f>_xlfn.IFNA(VLOOKUP(J278,Summary!$P$4:$P$33,1,FALSE),0)</f>
        <v>348613.5</v>
      </c>
    </row>
    <row r="279" spans="1:11" outlineLevel="1" x14ac:dyDescent="0.2">
      <c r="A279" s="2"/>
      <c r="B279" s="5" t="s">
        <v>39</v>
      </c>
      <c r="C279" s="5" t="s">
        <v>25</v>
      </c>
      <c r="D279" s="5" t="s">
        <v>267</v>
      </c>
      <c r="E279" s="5" t="s">
        <v>316</v>
      </c>
      <c r="F279" s="5" t="s">
        <v>265</v>
      </c>
      <c r="G279" s="11">
        <v>3587.46</v>
      </c>
      <c r="H279" s="3"/>
      <c r="I279" t="str">
        <f t="shared" si="10"/>
        <v xml:space="preserve"> </v>
      </c>
      <c r="J279" s="11" t="str">
        <f t="shared" si="11"/>
        <v xml:space="preserve"> </v>
      </c>
      <c r="K279" s="11">
        <f>_xlfn.IFNA(VLOOKUP(J279,Summary!$P$4:$P$33,1,FALSE),0)</f>
        <v>0</v>
      </c>
    </row>
    <row r="280" spans="1:11" outlineLevel="1" x14ac:dyDescent="0.2">
      <c r="A280" s="2"/>
      <c r="B280" s="5" t="s">
        <v>39</v>
      </c>
      <c r="C280" s="5" t="s">
        <v>25</v>
      </c>
      <c r="D280" s="5" t="s">
        <v>195</v>
      </c>
      <c r="E280" s="5" t="s">
        <v>315</v>
      </c>
      <c r="F280" s="5" t="s">
        <v>193</v>
      </c>
      <c r="G280" s="11">
        <v>21957.78</v>
      </c>
      <c r="H280" s="3"/>
      <c r="I280" t="str">
        <f t="shared" si="10"/>
        <v xml:space="preserve"> </v>
      </c>
      <c r="J280" s="11" t="str">
        <f t="shared" si="11"/>
        <v xml:space="preserve"> </v>
      </c>
      <c r="K280" s="11">
        <f>_xlfn.IFNA(VLOOKUP(J280,Summary!$P$4:$P$33,1,FALSE),0)</f>
        <v>0</v>
      </c>
    </row>
    <row r="281" spans="1:11" outlineLevel="1" x14ac:dyDescent="0.2">
      <c r="A281" s="2"/>
      <c r="B281" s="5" t="s">
        <v>39</v>
      </c>
      <c r="C281" s="5" t="s">
        <v>25</v>
      </c>
      <c r="D281" s="5" t="s">
        <v>314</v>
      </c>
      <c r="E281" s="5" t="s">
        <v>313</v>
      </c>
      <c r="F281" s="5" t="s">
        <v>312</v>
      </c>
      <c r="G281" s="11">
        <v>5735.2</v>
      </c>
      <c r="H281" s="3"/>
      <c r="I281" t="str">
        <f t="shared" si="10"/>
        <v xml:space="preserve"> </v>
      </c>
      <c r="J281" s="11" t="str">
        <f t="shared" si="11"/>
        <v xml:space="preserve"> </v>
      </c>
      <c r="K281" s="11">
        <f>_xlfn.IFNA(VLOOKUP(J281,Summary!$P$4:$P$33,1,FALSE),0)</f>
        <v>0</v>
      </c>
    </row>
    <row r="282" spans="1:11" outlineLevel="1" x14ac:dyDescent="0.2">
      <c r="A282" s="2"/>
      <c r="B282" s="5" t="s">
        <v>39</v>
      </c>
      <c r="C282" s="5" t="s">
        <v>25</v>
      </c>
      <c r="D282" s="5" t="s">
        <v>311</v>
      </c>
      <c r="E282" s="5" t="s">
        <v>310</v>
      </c>
      <c r="F282" s="5" t="s">
        <v>309</v>
      </c>
      <c r="G282" s="11">
        <v>1034.98</v>
      </c>
      <c r="H282" s="3"/>
      <c r="I282" t="str">
        <f t="shared" si="10"/>
        <v xml:space="preserve"> </v>
      </c>
      <c r="J282" s="11" t="str">
        <f t="shared" si="11"/>
        <v xml:space="preserve"> </v>
      </c>
      <c r="K282" s="11">
        <f>_xlfn.IFNA(VLOOKUP(J282,Summary!$P$4:$P$33,1,FALSE),0)</f>
        <v>0</v>
      </c>
    </row>
    <row r="283" spans="1:11" outlineLevel="1" x14ac:dyDescent="0.2">
      <c r="A283" s="2"/>
      <c r="B283" s="5" t="s">
        <v>39</v>
      </c>
      <c r="C283" s="5" t="s">
        <v>25</v>
      </c>
      <c r="D283" s="5" t="s">
        <v>308</v>
      </c>
      <c r="E283" s="5" t="s">
        <v>307</v>
      </c>
      <c r="F283" s="5" t="s">
        <v>306</v>
      </c>
      <c r="G283" s="11">
        <v>1192.17</v>
      </c>
      <c r="H283" s="3"/>
      <c r="I283" t="str">
        <f t="shared" si="10"/>
        <v xml:space="preserve"> </v>
      </c>
      <c r="J283" s="11" t="str">
        <f t="shared" si="11"/>
        <v xml:space="preserve"> </v>
      </c>
      <c r="K283" s="11">
        <f>_xlfn.IFNA(VLOOKUP(J283,Summary!$P$4:$P$33,1,FALSE),0)</f>
        <v>0</v>
      </c>
    </row>
    <row r="284" spans="1:11" outlineLevel="1" x14ac:dyDescent="0.2">
      <c r="A284" s="2"/>
      <c r="B284" s="5" t="s">
        <v>39</v>
      </c>
      <c r="C284" s="5" t="s">
        <v>25</v>
      </c>
      <c r="D284" s="5" t="s">
        <v>224</v>
      </c>
      <c r="E284" s="5" t="s">
        <v>305</v>
      </c>
      <c r="F284" s="5" t="s">
        <v>222</v>
      </c>
      <c r="G284" s="11">
        <v>13139.93</v>
      </c>
      <c r="H284" s="3"/>
      <c r="I284" t="str">
        <f t="shared" si="10"/>
        <v xml:space="preserve"> </v>
      </c>
      <c r="J284" s="11" t="str">
        <f t="shared" si="11"/>
        <v xml:space="preserve"> </v>
      </c>
      <c r="K284" s="11">
        <f>_xlfn.IFNA(VLOOKUP(J284,Summary!$P$4:$P$33,1,FALSE),0)</f>
        <v>0</v>
      </c>
    </row>
    <row r="285" spans="1:11" outlineLevel="1" x14ac:dyDescent="0.2">
      <c r="A285" s="2"/>
      <c r="B285" s="5" t="s">
        <v>39</v>
      </c>
      <c r="C285" s="5" t="s">
        <v>25</v>
      </c>
      <c r="D285" s="5" t="s">
        <v>304</v>
      </c>
      <c r="E285" s="5" t="s">
        <v>303</v>
      </c>
      <c r="F285" s="5" t="s">
        <v>302</v>
      </c>
      <c r="G285" s="11">
        <v>-5.9</v>
      </c>
      <c r="H285" s="3"/>
      <c r="I285" t="str">
        <f t="shared" si="10"/>
        <v xml:space="preserve"> </v>
      </c>
      <c r="J285" s="11" t="str">
        <f t="shared" si="11"/>
        <v xml:space="preserve"> </v>
      </c>
      <c r="K285" s="11">
        <f>_xlfn.IFNA(VLOOKUP(J285,Summary!$P$4:$P$33,1,FALSE),0)</f>
        <v>0</v>
      </c>
    </row>
    <row r="286" spans="1:11" outlineLevel="1" x14ac:dyDescent="0.2">
      <c r="A286" s="2"/>
      <c r="B286" s="5" t="s">
        <v>39</v>
      </c>
      <c r="C286" s="5" t="s">
        <v>25</v>
      </c>
      <c r="D286" s="5" t="s">
        <v>221</v>
      </c>
      <c r="E286" s="5" t="s">
        <v>301</v>
      </c>
      <c r="F286" s="5" t="s">
        <v>219</v>
      </c>
      <c r="G286" s="11">
        <v>72704</v>
      </c>
      <c r="H286" s="3"/>
      <c r="I286" t="str">
        <f t="shared" si="10"/>
        <v xml:space="preserve"> </v>
      </c>
      <c r="J286" s="11" t="str">
        <f t="shared" si="11"/>
        <v xml:space="preserve"> </v>
      </c>
      <c r="K286" s="11">
        <f>_xlfn.IFNA(VLOOKUP(J286,Summary!$P$4:$P$33,1,FALSE),0)</f>
        <v>0</v>
      </c>
    </row>
    <row r="287" spans="1:11" outlineLevel="1" x14ac:dyDescent="0.2">
      <c r="A287" s="2"/>
      <c r="B287" s="5" t="s">
        <v>39</v>
      </c>
      <c r="C287" s="5" t="s">
        <v>25</v>
      </c>
      <c r="D287" s="5" t="s">
        <v>300</v>
      </c>
      <c r="E287" s="5" t="s">
        <v>299</v>
      </c>
      <c r="F287" s="5" t="s">
        <v>298</v>
      </c>
      <c r="G287" s="11">
        <v>13196.83</v>
      </c>
      <c r="H287" s="3"/>
      <c r="I287" t="str">
        <f t="shared" si="10"/>
        <v xml:space="preserve"> </v>
      </c>
      <c r="J287" s="11" t="str">
        <f t="shared" si="11"/>
        <v xml:space="preserve"> </v>
      </c>
      <c r="K287" s="11">
        <f>_xlfn.IFNA(VLOOKUP(J287,Summary!$P$4:$P$33,1,FALSE),0)</f>
        <v>0</v>
      </c>
    </row>
    <row r="288" spans="1:11" outlineLevel="1" x14ac:dyDescent="0.2">
      <c r="A288" s="2"/>
      <c r="B288" s="5" t="s">
        <v>39</v>
      </c>
      <c r="C288" s="5" t="s">
        <v>25</v>
      </c>
      <c r="D288" s="5" t="s">
        <v>297</v>
      </c>
      <c r="E288" s="5" t="s">
        <v>296</v>
      </c>
      <c r="F288" s="5" t="s">
        <v>295</v>
      </c>
      <c r="G288" s="11">
        <v>2847.13</v>
      </c>
      <c r="H288" s="3"/>
      <c r="I288" t="str">
        <f t="shared" si="10"/>
        <v xml:space="preserve"> </v>
      </c>
      <c r="J288" s="11" t="str">
        <f t="shared" si="11"/>
        <v xml:space="preserve"> </v>
      </c>
      <c r="K288" s="11">
        <f>_xlfn.IFNA(VLOOKUP(J288,Summary!$P$4:$P$33,1,FALSE),0)</f>
        <v>0</v>
      </c>
    </row>
    <row r="289" spans="1:11" outlineLevel="1" x14ac:dyDescent="0.2">
      <c r="A289" s="2"/>
      <c r="B289" s="5" t="s">
        <v>39</v>
      </c>
      <c r="C289" s="5" t="s">
        <v>25</v>
      </c>
      <c r="D289" s="5" t="s">
        <v>249</v>
      </c>
      <c r="E289" s="5" t="s">
        <v>294</v>
      </c>
      <c r="F289" s="5" t="s">
        <v>247</v>
      </c>
      <c r="G289" s="11">
        <v>3649.94</v>
      </c>
      <c r="H289" s="3"/>
      <c r="I289" t="str">
        <f t="shared" si="10"/>
        <v xml:space="preserve"> </v>
      </c>
      <c r="J289" s="11" t="str">
        <f t="shared" si="11"/>
        <v xml:space="preserve"> </v>
      </c>
      <c r="K289" s="11">
        <f>_xlfn.IFNA(VLOOKUP(J289,Summary!$P$4:$P$33,1,FALSE),0)</f>
        <v>0</v>
      </c>
    </row>
    <row r="290" spans="1:11" outlineLevel="1" x14ac:dyDescent="0.2">
      <c r="A290" s="2"/>
      <c r="B290" s="5" t="s">
        <v>39</v>
      </c>
      <c r="C290" s="5" t="s">
        <v>25</v>
      </c>
      <c r="D290" s="5" t="s">
        <v>218</v>
      </c>
      <c r="E290" s="5" t="s">
        <v>293</v>
      </c>
      <c r="F290" s="5" t="s">
        <v>216</v>
      </c>
      <c r="G290" s="11">
        <v>0</v>
      </c>
      <c r="H290" s="3"/>
      <c r="I290" t="str">
        <f t="shared" si="10"/>
        <v xml:space="preserve"> </v>
      </c>
      <c r="J290" s="11" t="str">
        <f t="shared" si="11"/>
        <v xml:space="preserve"> </v>
      </c>
      <c r="K290" s="11">
        <f>_xlfn.IFNA(VLOOKUP(J290,Summary!$P$4:$P$33,1,FALSE),0)</f>
        <v>0</v>
      </c>
    </row>
    <row r="291" spans="1:11" outlineLevel="1" x14ac:dyDescent="0.2">
      <c r="A291" s="2"/>
      <c r="B291" s="5" t="s">
        <v>39</v>
      </c>
      <c r="C291" s="5" t="s">
        <v>25</v>
      </c>
      <c r="D291" s="5" t="s">
        <v>229</v>
      </c>
      <c r="E291" s="5" t="s">
        <v>292</v>
      </c>
      <c r="F291" s="5" t="s">
        <v>227</v>
      </c>
      <c r="G291" s="11">
        <v>5203.66</v>
      </c>
      <c r="H291" s="3"/>
      <c r="I291" t="str">
        <f t="shared" si="10"/>
        <v xml:space="preserve"> </v>
      </c>
      <c r="J291" s="11" t="str">
        <f t="shared" si="11"/>
        <v xml:space="preserve"> </v>
      </c>
      <c r="K291" s="11">
        <f>_xlfn.IFNA(VLOOKUP(J291,Summary!$P$4:$P$33,1,FALSE),0)</f>
        <v>0</v>
      </c>
    </row>
    <row r="292" spans="1:11" outlineLevel="1" x14ac:dyDescent="0.2">
      <c r="A292" s="2"/>
      <c r="B292" s="5" t="s">
        <v>39</v>
      </c>
      <c r="C292" s="5" t="s">
        <v>25</v>
      </c>
      <c r="D292" s="5" t="s">
        <v>215</v>
      </c>
      <c r="E292" s="5" t="s">
        <v>291</v>
      </c>
      <c r="F292" s="5" t="s">
        <v>213</v>
      </c>
      <c r="G292" s="11">
        <v>21999.84</v>
      </c>
      <c r="H292" s="3"/>
      <c r="I292" t="str">
        <f t="shared" si="10"/>
        <v xml:space="preserve"> </v>
      </c>
      <c r="J292" s="11" t="str">
        <f t="shared" si="11"/>
        <v xml:space="preserve"> </v>
      </c>
      <c r="K292" s="11">
        <f>_xlfn.IFNA(VLOOKUP(J292,Summary!$P$4:$P$33,1,FALSE),0)</f>
        <v>0</v>
      </c>
    </row>
    <row r="293" spans="1:11" outlineLevel="1" x14ac:dyDescent="0.2">
      <c r="A293" s="2"/>
      <c r="B293" s="5" t="s">
        <v>39</v>
      </c>
      <c r="C293" s="5" t="s">
        <v>25</v>
      </c>
      <c r="D293" s="5" t="s">
        <v>290</v>
      </c>
      <c r="E293" s="5" t="s">
        <v>289</v>
      </c>
      <c r="F293" s="5" t="s">
        <v>288</v>
      </c>
      <c r="G293" s="11">
        <v>6493.47</v>
      </c>
      <c r="H293" s="3"/>
      <c r="I293" t="str">
        <f t="shared" si="10"/>
        <v xml:space="preserve"> </v>
      </c>
      <c r="J293" s="11" t="str">
        <f t="shared" si="11"/>
        <v xml:space="preserve"> </v>
      </c>
      <c r="K293" s="11">
        <f>_xlfn.IFNA(VLOOKUP(J293,Summary!$P$4:$P$33,1,FALSE),0)</f>
        <v>0</v>
      </c>
    </row>
    <row r="294" spans="1:11" outlineLevel="1" x14ac:dyDescent="0.2">
      <c r="A294" s="2"/>
      <c r="B294" s="5" t="s">
        <v>39</v>
      </c>
      <c r="C294" s="5" t="s">
        <v>25</v>
      </c>
      <c r="D294" s="5" t="s">
        <v>212</v>
      </c>
      <c r="E294" s="5" t="s">
        <v>287</v>
      </c>
      <c r="F294" s="5" t="s">
        <v>210</v>
      </c>
      <c r="G294" s="11">
        <v>137.88</v>
      </c>
      <c r="H294" s="3"/>
      <c r="I294" t="str">
        <f t="shared" si="10"/>
        <v xml:space="preserve"> </v>
      </c>
      <c r="J294" s="11" t="str">
        <f t="shared" si="11"/>
        <v xml:space="preserve"> </v>
      </c>
      <c r="K294" s="11">
        <f>_xlfn.IFNA(VLOOKUP(J294,Summary!$P$4:$P$33,1,FALSE),0)</f>
        <v>0</v>
      </c>
    </row>
    <row r="295" spans="1:11" outlineLevel="1" x14ac:dyDescent="0.2">
      <c r="A295" s="2"/>
      <c r="B295" s="5" t="s">
        <v>39</v>
      </c>
      <c r="C295" s="5" t="s">
        <v>25</v>
      </c>
      <c r="D295" s="5" t="s">
        <v>286</v>
      </c>
      <c r="E295" s="5" t="s">
        <v>285</v>
      </c>
      <c r="F295" s="5" t="s">
        <v>284</v>
      </c>
      <c r="G295" s="11">
        <v>154.38999999999999</v>
      </c>
      <c r="H295" s="3"/>
      <c r="I295" t="str">
        <f t="shared" si="10"/>
        <v xml:space="preserve"> </v>
      </c>
      <c r="J295" s="11" t="str">
        <f t="shared" si="11"/>
        <v xml:space="preserve"> </v>
      </c>
      <c r="K295" s="11">
        <f>_xlfn.IFNA(VLOOKUP(J295,Summary!$P$4:$P$33,1,FALSE),0)</f>
        <v>0</v>
      </c>
    </row>
    <row r="296" spans="1:11" outlineLevel="1" x14ac:dyDescent="0.2">
      <c r="A296" s="2"/>
      <c r="B296" s="5" t="s">
        <v>39</v>
      </c>
      <c r="C296" s="5" t="s">
        <v>25</v>
      </c>
      <c r="D296" s="5" t="s">
        <v>283</v>
      </c>
      <c r="E296" s="5" t="s">
        <v>282</v>
      </c>
      <c r="F296" s="5" t="s">
        <v>281</v>
      </c>
      <c r="G296" s="11">
        <v>600</v>
      </c>
      <c r="H296" s="3"/>
      <c r="I296" t="str">
        <f t="shared" si="10"/>
        <v xml:space="preserve"> </v>
      </c>
      <c r="J296" s="11" t="str">
        <f t="shared" si="11"/>
        <v xml:space="preserve"> </v>
      </c>
      <c r="K296" s="11">
        <f>_xlfn.IFNA(VLOOKUP(J296,Summary!$P$4:$P$33,1,FALSE),0)</f>
        <v>0</v>
      </c>
    </row>
    <row r="297" spans="1:11" outlineLevel="1" x14ac:dyDescent="0.2">
      <c r="A297" s="2"/>
      <c r="B297" s="5" t="s">
        <v>39</v>
      </c>
      <c r="C297" s="5" t="s">
        <v>25</v>
      </c>
      <c r="D297" s="5" t="s">
        <v>280</v>
      </c>
      <c r="E297" s="5" t="s">
        <v>279</v>
      </c>
      <c r="F297" s="5" t="s">
        <v>278</v>
      </c>
      <c r="G297" s="11">
        <v>2272</v>
      </c>
      <c r="H297" s="3"/>
      <c r="I297" t="str">
        <f t="shared" si="10"/>
        <v xml:space="preserve"> </v>
      </c>
      <c r="J297" s="11" t="str">
        <f t="shared" si="11"/>
        <v xml:space="preserve"> </v>
      </c>
      <c r="K297" s="11">
        <f>_xlfn.IFNA(VLOOKUP(J297,Summary!$P$4:$P$33,1,FALSE),0)</f>
        <v>0</v>
      </c>
    </row>
    <row r="298" spans="1:11" outlineLevel="1" x14ac:dyDescent="0.2">
      <c r="A298" s="2"/>
      <c r="B298" s="5" t="s">
        <v>39</v>
      </c>
      <c r="C298" s="5" t="s">
        <v>25</v>
      </c>
      <c r="D298" s="5" t="s">
        <v>206</v>
      </c>
      <c r="E298" s="5" t="s">
        <v>277</v>
      </c>
      <c r="F298" s="5" t="s">
        <v>204</v>
      </c>
      <c r="G298" s="11">
        <v>109826.91</v>
      </c>
      <c r="H298" s="3"/>
      <c r="I298" t="str">
        <f t="shared" si="10"/>
        <v xml:space="preserve"> </v>
      </c>
      <c r="J298" s="11" t="str">
        <f t="shared" si="11"/>
        <v xml:space="preserve"> </v>
      </c>
      <c r="K298" s="11">
        <f>_xlfn.IFNA(VLOOKUP(J298,Summary!$P$4:$P$33,1,FALSE),0)</f>
        <v>0</v>
      </c>
    </row>
    <row r="299" spans="1:11" outlineLevel="1" x14ac:dyDescent="0.2">
      <c r="A299" s="2"/>
      <c r="B299" s="5" t="s">
        <v>39</v>
      </c>
      <c r="C299" s="5" t="s">
        <v>25</v>
      </c>
      <c r="D299" s="5" t="s">
        <v>203</v>
      </c>
      <c r="E299" s="5" t="s">
        <v>276</v>
      </c>
      <c r="F299" s="5" t="s">
        <v>201</v>
      </c>
      <c r="G299" s="11">
        <v>62885.83</v>
      </c>
      <c r="H299" s="3"/>
      <c r="I299" t="str">
        <f t="shared" si="10"/>
        <v xml:space="preserve"> </v>
      </c>
      <c r="J299" s="11" t="str">
        <f t="shared" si="11"/>
        <v xml:space="preserve"> </v>
      </c>
      <c r="K299" s="11">
        <f>_xlfn.IFNA(VLOOKUP(J299,Summary!$P$4:$P$33,1,FALSE),0)</f>
        <v>0</v>
      </c>
    </row>
    <row r="300" spans="1:11" x14ac:dyDescent="0.2">
      <c r="A300" s="27" t="s">
        <v>26</v>
      </c>
      <c r="B300" s="27"/>
      <c r="C300" s="2" t="s">
        <v>26</v>
      </c>
      <c r="D300" s="2" t="s">
        <v>0</v>
      </c>
      <c r="E300" s="2" t="s">
        <v>0</v>
      </c>
      <c r="F300" s="2" t="s">
        <v>0</v>
      </c>
      <c r="G300" s="10">
        <v>23577.58</v>
      </c>
      <c r="H300" s="1"/>
      <c r="I300" t="str">
        <f t="shared" si="10"/>
        <v>10079</v>
      </c>
      <c r="J300" s="11">
        <f t="shared" si="11"/>
        <v>23577.58</v>
      </c>
      <c r="K300" s="11">
        <f>_xlfn.IFNA(VLOOKUP(J300,Summary!$P$4:$P$33,1,FALSE),0)</f>
        <v>23577.58</v>
      </c>
    </row>
    <row r="301" spans="1:11" outlineLevel="1" x14ac:dyDescent="0.2">
      <c r="A301" s="2"/>
      <c r="B301" s="5" t="s">
        <v>39</v>
      </c>
      <c r="C301" s="5" t="s">
        <v>26</v>
      </c>
      <c r="D301" s="5" t="s">
        <v>195</v>
      </c>
      <c r="E301" s="5" t="s">
        <v>275</v>
      </c>
      <c r="F301" s="5" t="s">
        <v>193</v>
      </c>
      <c r="G301" s="11">
        <v>380.64</v>
      </c>
      <c r="H301" s="3"/>
      <c r="I301" t="str">
        <f t="shared" si="10"/>
        <v xml:space="preserve"> </v>
      </c>
      <c r="J301" s="11" t="str">
        <f t="shared" si="11"/>
        <v xml:space="preserve"> </v>
      </c>
      <c r="K301" s="11">
        <f>_xlfn.IFNA(VLOOKUP(J301,Summary!$P$4:$P$33,1,FALSE),0)</f>
        <v>0</v>
      </c>
    </row>
    <row r="302" spans="1:11" outlineLevel="1" x14ac:dyDescent="0.2">
      <c r="A302" s="2"/>
      <c r="B302" s="5" t="s">
        <v>39</v>
      </c>
      <c r="C302" s="5" t="s">
        <v>26</v>
      </c>
      <c r="D302" s="5" t="s">
        <v>224</v>
      </c>
      <c r="E302" s="5" t="s">
        <v>274</v>
      </c>
      <c r="F302" s="5" t="s">
        <v>222</v>
      </c>
      <c r="G302" s="11">
        <v>139.4</v>
      </c>
      <c r="H302" s="3"/>
      <c r="I302" t="str">
        <f t="shared" si="10"/>
        <v xml:space="preserve"> </v>
      </c>
      <c r="J302" s="11" t="str">
        <f t="shared" si="11"/>
        <v xml:space="preserve"> </v>
      </c>
      <c r="K302" s="11">
        <f>_xlfn.IFNA(VLOOKUP(J302,Summary!$P$4:$P$33,1,FALSE),0)</f>
        <v>0</v>
      </c>
    </row>
    <row r="303" spans="1:11" outlineLevel="1" x14ac:dyDescent="0.2">
      <c r="A303" s="2"/>
      <c r="B303" s="5" t="s">
        <v>39</v>
      </c>
      <c r="C303" s="5" t="s">
        <v>26</v>
      </c>
      <c r="D303" s="5" t="s">
        <v>254</v>
      </c>
      <c r="E303" s="5" t="s">
        <v>273</v>
      </c>
      <c r="F303" s="5" t="s">
        <v>252</v>
      </c>
      <c r="G303" s="11">
        <v>2024.02</v>
      </c>
      <c r="H303" s="3"/>
      <c r="I303" t="str">
        <f t="shared" si="10"/>
        <v xml:space="preserve"> </v>
      </c>
      <c r="J303" s="11" t="str">
        <f t="shared" si="11"/>
        <v xml:space="preserve"> </v>
      </c>
      <c r="K303" s="11">
        <f>_xlfn.IFNA(VLOOKUP(J303,Summary!$P$4:$P$33,1,FALSE),0)</f>
        <v>0</v>
      </c>
    </row>
    <row r="304" spans="1:11" outlineLevel="1" x14ac:dyDescent="0.2">
      <c r="A304" s="2"/>
      <c r="B304" s="5" t="s">
        <v>39</v>
      </c>
      <c r="C304" s="5" t="s">
        <v>26</v>
      </c>
      <c r="D304" s="5" t="s">
        <v>221</v>
      </c>
      <c r="E304" s="5" t="s">
        <v>272</v>
      </c>
      <c r="F304" s="5" t="s">
        <v>219</v>
      </c>
      <c r="G304" s="11">
        <v>5489</v>
      </c>
      <c r="H304" s="3"/>
      <c r="I304" t="str">
        <f t="shared" si="10"/>
        <v xml:space="preserve"> </v>
      </c>
      <c r="J304" s="11" t="str">
        <f t="shared" si="11"/>
        <v xml:space="preserve"> </v>
      </c>
      <c r="K304" s="11">
        <f>_xlfn.IFNA(VLOOKUP(J304,Summary!$P$4:$P$33,1,FALSE),0)</f>
        <v>0</v>
      </c>
    </row>
    <row r="305" spans="1:11" outlineLevel="1" x14ac:dyDescent="0.2">
      <c r="A305" s="2"/>
      <c r="B305" s="5" t="s">
        <v>39</v>
      </c>
      <c r="C305" s="5" t="s">
        <v>26</v>
      </c>
      <c r="D305" s="5" t="s">
        <v>229</v>
      </c>
      <c r="E305" s="5" t="s">
        <v>271</v>
      </c>
      <c r="F305" s="5" t="s">
        <v>227</v>
      </c>
      <c r="G305" s="11">
        <v>0</v>
      </c>
      <c r="H305" s="3"/>
      <c r="I305" t="str">
        <f t="shared" si="10"/>
        <v xml:space="preserve"> </v>
      </c>
      <c r="J305" s="11" t="str">
        <f t="shared" si="11"/>
        <v xml:space="preserve"> </v>
      </c>
      <c r="K305" s="11">
        <f>_xlfn.IFNA(VLOOKUP(J305,Summary!$P$4:$P$33,1,FALSE),0)</f>
        <v>0</v>
      </c>
    </row>
    <row r="306" spans="1:11" outlineLevel="1" x14ac:dyDescent="0.2">
      <c r="A306" s="2"/>
      <c r="B306" s="5" t="s">
        <v>39</v>
      </c>
      <c r="C306" s="5" t="s">
        <v>26</v>
      </c>
      <c r="D306" s="5" t="s">
        <v>215</v>
      </c>
      <c r="E306" s="5" t="s">
        <v>270</v>
      </c>
      <c r="F306" s="5" t="s">
        <v>213</v>
      </c>
      <c r="G306" s="11">
        <v>11591.28</v>
      </c>
      <c r="H306" s="3"/>
      <c r="I306" t="str">
        <f t="shared" si="10"/>
        <v xml:space="preserve"> </v>
      </c>
      <c r="J306" s="11" t="str">
        <f t="shared" si="11"/>
        <v xml:space="preserve"> </v>
      </c>
      <c r="K306" s="11">
        <f>_xlfn.IFNA(VLOOKUP(J306,Summary!$P$4:$P$33,1,FALSE),0)</f>
        <v>0</v>
      </c>
    </row>
    <row r="307" spans="1:11" outlineLevel="1" x14ac:dyDescent="0.2">
      <c r="A307" s="2"/>
      <c r="B307" s="5" t="s">
        <v>39</v>
      </c>
      <c r="C307" s="5" t="s">
        <v>26</v>
      </c>
      <c r="D307" s="5" t="s">
        <v>209</v>
      </c>
      <c r="E307" s="5" t="s">
        <v>269</v>
      </c>
      <c r="F307" s="5" t="s">
        <v>207</v>
      </c>
      <c r="G307" s="11">
        <v>3238.3</v>
      </c>
      <c r="H307" s="3"/>
      <c r="I307" t="str">
        <f t="shared" si="10"/>
        <v xml:space="preserve"> </v>
      </c>
      <c r="J307" s="11" t="str">
        <f t="shared" si="11"/>
        <v xml:space="preserve"> </v>
      </c>
      <c r="K307" s="11">
        <f>_xlfn.IFNA(VLOOKUP(J307,Summary!$P$4:$P$33,1,FALSE),0)</f>
        <v>0</v>
      </c>
    </row>
    <row r="308" spans="1:11" outlineLevel="1" x14ac:dyDescent="0.2">
      <c r="A308" s="2"/>
      <c r="B308" s="5" t="s">
        <v>39</v>
      </c>
      <c r="C308" s="5" t="s">
        <v>26</v>
      </c>
      <c r="D308" s="5" t="s">
        <v>206</v>
      </c>
      <c r="E308" s="5" t="s">
        <v>268</v>
      </c>
      <c r="F308" s="5" t="s">
        <v>204</v>
      </c>
      <c r="G308" s="11">
        <v>714.94</v>
      </c>
      <c r="H308" s="3"/>
      <c r="I308" t="str">
        <f t="shared" si="10"/>
        <v xml:space="preserve"> </v>
      </c>
      <c r="J308" s="11" t="str">
        <f t="shared" si="11"/>
        <v xml:space="preserve"> </v>
      </c>
      <c r="K308" s="11">
        <f>_xlfn.IFNA(VLOOKUP(J308,Summary!$P$4:$P$33,1,FALSE),0)</f>
        <v>0</v>
      </c>
    </row>
    <row r="309" spans="1:11" x14ac:dyDescent="0.2">
      <c r="A309" s="27" t="s">
        <v>27</v>
      </c>
      <c r="B309" s="27"/>
      <c r="C309" s="2" t="s">
        <v>27</v>
      </c>
      <c r="D309" s="2" t="s">
        <v>0</v>
      </c>
      <c r="E309" s="2" t="s">
        <v>0</v>
      </c>
      <c r="F309" s="2" t="s">
        <v>0</v>
      </c>
      <c r="G309" s="10">
        <v>27231.22</v>
      </c>
      <c r="H309" s="1"/>
      <c r="I309" t="str">
        <f t="shared" si="10"/>
        <v>10080</v>
      </c>
      <c r="J309" s="11">
        <f t="shared" si="11"/>
        <v>27231.22</v>
      </c>
      <c r="K309" s="11">
        <f>_xlfn.IFNA(VLOOKUP(J309,Summary!$P$4:$P$33,1,FALSE),0)</f>
        <v>27231.22</v>
      </c>
    </row>
    <row r="310" spans="1:11" outlineLevel="1" x14ac:dyDescent="0.2">
      <c r="A310" s="2"/>
      <c r="B310" s="5" t="s">
        <v>39</v>
      </c>
      <c r="C310" s="5" t="s">
        <v>27</v>
      </c>
      <c r="D310" s="5" t="s">
        <v>267</v>
      </c>
      <c r="E310" s="5" t="s">
        <v>266</v>
      </c>
      <c r="F310" s="5" t="s">
        <v>265</v>
      </c>
      <c r="G310" s="11">
        <v>157.6</v>
      </c>
      <c r="H310" s="3"/>
      <c r="I310" t="str">
        <f t="shared" si="10"/>
        <v xml:space="preserve"> </v>
      </c>
      <c r="J310" s="11" t="str">
        <f t="shared" si="11"/>
        <v xml:space="preserve"> </v>
      </c>
      <c r="K310" s="11">
        <f>_xlfn.IFNA(VLOOKUP(J310,Summary!$P$4:$P$33,1,FALSE),0)</f>
        <v>0</v>
      </c>
    </row>
    <row r="311" spans="1:11" outlineLevel="1" x14ac:dyDescent="0.2">
      <c r="A311" s="2"/>
      <c r="B311" s="5" t="s">
        <v>39</v>
      </c>
      <c r="C311" s="5" t="s">
        <v>27</v>
      </c>
      <c r="D311" s="5" t="s">
        <v>195</v>
      </c>
      <c r="E311" s="5" t="s">
        <v>264</v>
      </c>
      <c r="F311" s="5" t="s">
        <v>193</v>
      </c>
      <c r="G311" s="11">
        <v>190.31</v>
      </c>
      <c r="H311" s="3"/>
      <c r="I311" t="str">
        <f t="shared" si="10"/>
        <v xml:space="preserve"> </v>
      </c>
      <c r="J311" s="11" t="str">
        <f t="shared" si="11"/>
        <v xml:space="preserve"> </v>
      </c>
      <c r="K311" s="11">
        <f>_xlfn.IFNA(VLOOKUP(J311,Summary!$P$4:$P$33,1,FALSE),0)</f>
        <v>0</v>
      </c>
    </row>
    <row r="312" spans="1:11" outlineLevel="1" x14ac:dyDescent="0.2">
      <c r="A312" s="2"/>
      <c r="B312" s="5" t="s">
        <v>39</v>
      </c>
      <c r="C312" s="5" t="s">
        <v>27</v>
      </c>
      <c r="D312" s="5" t="s">
        <v>221</v>
      </c>
      <c r="E312" s="5" t="s">
        <v>263</v>
      </c>
      <c r="F312" s="5" t="s">
        <v>219</v>
      </c>
      <c r="G312" s="11">
        <v>3297.77</v>
      </c>
      <c r="H312" s="3"/>
      <c r="I312" t="str">
        <f t="shared" si="10"/>
        <v xml:space="preserve"> </v>
      </c>
      <c r="J312" s="11" t="str">
        <f t="shared" si="11"/>
        <v xml:space="preserve"> </v>
      </c>
      <c r="K312" s="11">
        <f>_xlfn.IFNA(VLOOKUP(J312,Summary!$P$4:$P$33,1,FALSE),0)</f>
        <v>0</v>
      </c>
    </row>
    <row r="313" spans="1:11" outlineLevel="1" x14ac:dyDescent="0.2">
      <c r="A313" s="2"/>
      <c r="B313" s="5" t="s">
        <v>39</v>
      </c>
      <c r="C313" s="5" t="s">
        <v>27</v>
      </c>
      <c r="D313" s="5" t="s">
        <v>238</v>
      </c>
      <c r="E313" s="5" t="s">
        <v>262</v>
      </c>
      <c r="F313" s="5" t="s">
        <v>236</v>
      </c>
      <c r="G313" s="11">
        <v>268.02</v>
      </c>
      <c r="H313" s="3"/>
      <c r="I313" t="str">
        <f t="shared" si="10"/>
        <v xml:space="preserve"> </v>
      </c>
      <c r="J313" s="11" t="str">
        <f t="shared" si="11"/>
        <v xml:space="preserve"> </v>
      </c>
      <c r="K313" s="11">
        <f>_xlfn.IFNA(VLOOKUP(J313,Summary!$P$4:$P$33,1,FALSE),0)</f>
        <v>0</v>
      </c>
    </row>
    <row r="314" spans="1:11" outlineLevel="1" x14ac:dyDescent="0.2">
      <c r="A314" s="2"/>
      <c r="B314" s="5" t="s">
        <v>39</v>
      </c>
      <c r="C314" s="5" t="s">
        <v>27</v>
      </c>
      <c r="D314" s="5" t="s">
        <v>229</v>
      </c>
      <c r="E314" s="5" t="s">
        <v>261</v>
      </c>
      <c r="F314" s="5" t="s">
        <v>227</v>
      </c>
      <c r="G314" s="11">
        <v>0</v>
      </c>
      <c r="H314" s="3"/>
      <c r="I314" t="str">
        <f t="shared" si="10"/>
        <v xml:space="preserve"> </v>
      </c>
      <c r="J314" s="11" t="str">
        <f t="shared" si="11"/>
        <v xml:space="preserve"> </v>
      </c>
      <c r="K314" s="11">
        <f>_xlfn.IFNA(VLOOKUP(J314,Summary!$P$4:$P$33,1,FALSE),0)</f>
        <v>0</v>
      </c>
    </row>
    <row r="315" spans="1:11" outlineLevel="1" x14ac:dyDescent="0.2">
      <c r="A315" s="2"/>
      <c r="B315" s="5" t="s">
        <v>39</v>
      </c>
      <c r="C315" s="5" t="s">
        <v>27</v>
      </c>
      <c r="D315" s="5" t="s">
        <v>215</v>
      </c>
      <c r="E315" s="5" t="s">
        <v>260</v>
      </c>
      <c r="F315" s="5" t="s">
        <v>213</v>
      </c>
      <c r="G315" s="11">
        <v>3696.96</v>
      </c>
      <c r="H315" s="3"/>
      <c r="I315" t="str">
        <f t="shared" si="10"/>
        <v xml:space="preserve"> </v>
      </c>
      <c r="J315" s="11" t="str">
        <f t="shared" si="11"/>
        <v xml:space="preserve"> </v>
      </c>
      <c r="K315" s="11">
        <f>_xlfn.IFNA(VLOOKUP(J315,Summary!$P$4:$P$33,1,FALSE),0)</f>
        <v>0</v>
      </c>
    </row>
    <row r="316" spans="1:11" outlineLevel="1" x14ac:dyDescent="0.2">
      <c r="A316" s="2"/>
      <c r="B316" s="5" t="s">
        <v>39</v>
      </c>
      <c r="C316" s="5" t="s">
        <v>27</v>
      </c>
      <c r="D316" s="5" t="s">
        <v>212</v>
      </c>
      <c r="E316" s="5" t="s">
        <v>259</v>
      </c>
      <c r="F316" s="5" t="s">
        <v>210</v>
      </c>
      <c r="G316" s="11">
        <v>35</v>
      </c>
      <c r="H316" s="3"/>
      <c r="I316" t="str">
        <f t="shared" si="10"/>
        <v xml:space="preserve"> </v>
      </c>
      <c r="J316" s="11" t="str">
        <f t="shared" si="11"/>
        <v xml:space="preserve"> </v>
      </c>
      <c r="K316" s="11">
        <f>_xlfn.IFNA(VLOOKUP(J316,Summary!$P$4:$P$33,1,FALSE),0)</f>
        <v>0</v>
      </c>
    </row>
    <row r="317" spans="1:11" outlineLevel="1" x14ac:dyDescent="0.2">
      <c r="A317" s="2"/>
      <c r="B317" s="5" t="s">
        <v>39</v>
      </c>
      <c r="C317" s="5" t="s">
        <v>27</v>
      </c>
      <c r="D317" s="5" t="s">
        <v>209</v>
      </c>
      <c r="E317" s="5" t="s">
        <v>258</v>
      </c>
      <c r="F317" s="5" t="s">
        <v>207</v>
      </c>
      <c r="G317" s="11">
        <v>3238.3</v>
      </c>
      <c r="H317" s="3"/>
      <c r="I317" t="str">
        <f t="shared" si="10"/>
        <v xml:space="preserve"> </v>
      </c>
      <c r="J317" s="11" t="str">
        <f t="shared" si="11"/>
        <v xml:space="preserve"> </v>
      </c>
      <c r="K317" s="11">
        <f>_xlfn.IFNA(VLOOKUP(J317,Summary!$P$4:$P$33,1,FALSE),0)</f>
        <v>0</v>
      </c>
    </row>
    <row r="318" spans="1:11" outlineLevel="1" x14ac:dyDescent="0.2">
      <c r="A318" s="2"/>
      <c r="B318" s="5" t="s">
        <v>39</v>
      </c>
      <c r="C318" s="5" t="s">
        <v>27</v>
      </c>
      <c r="D318" s="5" t="s">
        <v>206</v>
      </c>
      <c r="E318" s="5" t="s">
        <v>257</v>
      </c>
      <c r="F318" s="5" t="s">
        <v>204</v>
      </c>
      <c r="G318" s="11">
        <v>4359.1899999999996</v>
      </c>
      <c r="H318" s="3"/>
      <c r="I318" t="str">
        <f t="shared" si="10"/>
        <v xml:space="preserve"> </v>
      </c>
      <c r="J318" s="11" t="str">
        <f t="shared" si="11"/>
        <v xml:space="preserve"> </v>
      </c>
      <c r="K318" s="11">
        <f>_xlfn.IFNA(VLOOKUP(J318,Summary!$P$4:$P$33,1,FALSE),0)</f>
        <v>0</v>
      </c>
    </row>
    <row r="319" spans="1:11" outlineLevel="1" x14ac:dyDescent="0.2">
      <c r="A319" s="2"/>
      <c r="B319" s="5" t="s">
        <v>39</v>
      </c>
      <c r="C319" s="5" t="s">
        <v>27</v>
      </c>
      <c r="D319" s="5" t="s">
        <v>203</v>
      </c>
      <c r="E319" s="5" t="s">
        <v>256</v>
      </c>
      <c r="F319" s="5" t="s">
        <v>201</v>
      </c>
      <c r="G319" s="11">
        <v>11988.07</v>
      </c>
      <c r="H319" s="3"/>
      <c r="I319" t="str">
        <f t="shared" si="10"/>
        <v xml:space="preserve"> </v>
      </c>
      <c r="J319" s="11" t="str">
        <f t="shared" si="11"/>
        <v xml:space="preserve"> </v>
      </c>
      <c r="K319" s="11">
        <f>_xlfn.IFNA(VLOOKUP(J319,Summary!$P$4:$P$33,1,FALSE),0)</f>
        <v>0</v>
      </c>
    </row>
    <row r="320" spans="1:11" x14ac:dyDescent="0.2">
      <c r="A320" s="27" t="s">
        <v>28</v>
      </c>
      <c r="B320" s="27"/>
      <c r="C320" s="2" t="s">
        <v>28</v>
      </c>
      <c r="D320" s="2" t="s">
        <v>0</v>
      </c>
      <c r="E320" s="2" t="s">
        <v>0</v>
      </c>
      <c r="F320" s="2" t="s">
        <v>0</v>
      </c>
      <c r="G320" s="10">
        <v>54202.13</v>
      </c>
      <c r="H320" s="1"/>
      <c r="I320" t="str">
        <f t="shared" si="10"/>
        <v>10084</v>
      </c>
      <c r="J320" s="11">
        <f t="shared" si="11"/>
        <v>54202.13</v>
      </c>
      <c r="K320" s="11">
        <f>_xlfn.IFNA(VLOOKUP(J320,Summary!$P$4:$P$33,1,FALSE),0)</f>
        <v>54202.13</v>
      </c>
    </row>
    <row r="321" spans="1:11" outlineLevel="1" x14ac:dyDescent="0.2">
      <c r="A321" s="2"/>
      <c r="B321" s="5" t="s">
        <v>39</v>
      </c>
      <c r="C321" s="5" t="s">
        <v>28</v>
      </c>
      <c r="D321" s="5" t="s">
        <v>195</v>
      </c>
      <c r="E321" s="5" t="s">
        <v>255</v>
      </c>
      <c r="F321" s="5" t="s">
        <v>193</v>
      </c>
      <c r="G321" s="11">
        <v>380.64</v>
      </c>
      <c r="H321" s="3"/>
      <c r="I321" t="str">
        <f t="shared" si="10"/>
        <v xml:space="preserve"> </v>
      </c>
      <c r="J321" s="11" t="str">
        <f t="shared" si="11"/>
        <v xml:space="preserve"> </v>
      </c>
      <c r="K321" s="11">
        <f>_xlfn.IFNA(VLOOKUP(J321,Summary!$P$4:$P$33,1,FALSE),0)</f>
        <v>0</v>
      </c>
    </row>
    <row r="322" spans="1:11" outlineLevel="1" x14ac:dyDescent="0.2">
      <c r="A322" s="2"/>
      <c r="B322" s="5" t="s">
        <v>39</v>
      </c>
      <c r="C322" s="5" t="s">
        <v>28</v>
      </c>
      <c r="D322" s="5" t="s">
        <v>254</v>
      </c>
      <c r="E322" s="5" t="s">
        <v>253</v>
      </c>
      <c r="F322" s="5" t="s">
        <v>252</v>
      </c>
      <c r="G322" s="11">
        <v>527.01</v>
      </c>
      <c r="H322" s="3"/>
      <c r="I322" t="str">
        <f t="shared" si="10"/>
        <v xml:space="preserve"> </v>
      </c>
      <c r="J322" s="11" t="str">
        <f t="shared" si="11"/>
        <v xml:space="preserve"> </v>
      </c>
      <c r="K322" s="11">
        <f>_xlfn.IFNA(VLOOKUP(J322,Summary!$P$4:$P$33,1,FALSE),0)</f>
        <v>0</v>
      </c>
    </row>
    <row r="323" spans="1:11" outlineLevel="1" x14ac:dyDescent="0.2">
      <c r="A323" s="2"/>
      <c r="B323" s="5" t="s">
        <v>39</v>
      </c>
      <c r="C323" s="5" t="s">
        <v>28</v>
      </c>
      <c r="D323" s="5" t="s">
        <v>221</v>
      </c>
      <c r="E323" s="5" t="s">
        <v>251</v>
      </c>
      <c r="F323" s="5" t="s">
        <v>219</v>
      </c>
      <c r="G323" s="11">
        <v>11177.94</v>
      </c>
      <c r="H323" s="3"/>
      <c r="I323" t="str">
        <f t="shared" si="10"/>
        <v xml:space="preserve"> </v>
      </c>
      <c r="J323" s="11" t="str">
        <f t="shared" si="11"/>
        <v xml:space="preserve"> </v>
      </c>
      <c r="K323" s="11">
        <f>_xlfn.IFNA(VLOOKUP(J323,Summary!$P$4:$P$33,1,FALSE),0)</f>
        <v>0</v>
      </c>
    </row>
    <row r="324" spans="1:11" outlineLevel="1" x14ac:dyDescent="0.2">
      <c r="A324" s="2"/>
      <c r="B324" s="5" t="s">
        <v>39</v>
      </c>
      <c r="C324" s="5" t="s">
        <v>28</v>
      </c>
      <c r="D324" s="5" t="s">
        <v>238</v>
      </c>
      <c r="E324" s="5" t="s">
        <v>250</v>
      </c>
      <c r="F324" s="5" t="s">
        <v>236</v>
      </c>
      <c r="G324" s="11">
        <v>800.54</v>
      </c>
      <c r="H324" s="3"/>
      <c r="I324" t="str">
        <f t="shared" si="10"/>
        <v xml:space="preserve"> </v>
      </c>
      <c r="J324" s="11" t="str">
        <f t="shared" si="11"/>
        <v xml:space="preserve"> </v>
      </c>
      <c r="K324" s="11">
        <f>_xlfn.IFNA(VLOOKUP(J324,Summary!$P$4:$P$33,1,FALSE),0)</f>
        <v>0</v>
      </c>
    </row>
    <row r="325" spans="1:11" outlineLevel="1" x14ac:dyDescent="0.2">
      <c r="A325" s="2"/>
      <c r="B325" s="5" t="s">
        <v>39</v>
      </c>
      <c r="C325" s="5" t="s">
        <v>28</v>
      </c>
      <c r="D325" s="5" t="s">
        <v>249</v>
      </c>
      <c r="E325" s="5" t="s">
        <v>248</v>
      </c>
      <c r="F325" s="5" t="s">
        <v>247</v>
      </c>
      <c r="G325" s="11">
        <v>2623.25</v>
      </c>
      <c r="H325" s="3"/>
      <c r="I325" t="str">
        <f t="shared" si="10"/>
        <v xml:space="preserve"> </v>
      </c>
      <c r="J325" s="11" t="str">
        <f t="shared" si="11"/>
        <v xml:space="preserve"> </v>
      </c>
      <c r="K325" s="11">
        <f>_xlfn.IFNA(VLOOKUP(J325,Summary!$P$4:$P$33,1,FALSE),0)</f>
        <v>0</v>
      </c>
    </row>
    <row r="326" spans="1:11" outlineLevel="1" x14ac:dyDescent="0.2">
      <c r="A326" s="2"/>
      <c r="B326" s="5" t="s">
        <v>39</v>
      </c>
      <c r="C326" s="5" t="s">
        <v>28</v>
      </c>
      <c r="D326" s="5" t="s">
        <v>229</v>
      </c>
      <c r="E326" s="5" t="s">
        <v>246</v>
      </c>
      <c r="F326" s="5" t="s">
        <v>227</v>
      </c>
      <c r="G326" s="11">
        <v>0</v>
      </c>
      <c r="H326" s="3"/>
      <c r="I326" t="str">
        <f t="shared" si="10"/>
        <v xml:space="preserve"> </v>
      </c>
      <c r="J326" s="11" t="str">
        <f t="shared" si="11"/>
        <v xml:space="preserve"> </v>
      </c>
      <c r="K326" s="11">
        <f>_xlfn.IFNA(VLOOKUP(J326,Summary!$P$4:$P$33,1,FALSE),0)</f>
        <v>0</v>
      </c>
    </row>
    <row r="327" spans="1:11" outlineLevel="1" x14ac:dyDescent="0.2">
      <c r="A327" s="2"/>
      <c r="B327" s="5" t="s">
        <v>39</v>
      </c>
      <c r="C327" s="5" t="s">
        <v>28</v>
      </c>
      <c r="D327" s="5" t="s">
        <v>215</v>
      </c>
      <c r="E327" s="5" t="s">
        <v>245</v>
      </c>
      <c r="F327" s="5" t="s">
        <v>213</v>
      </c>
      <c r="G327" s="11">
        <v>7668.46</v>
      </c>
      <c r="H327" s="3"/>
      <c r="I327" t="str">
        <f t="shared" si="10"/>
        <v xml:space="preserve"> </v>
      </c>
      <c r="J327" s="11" t="str">
        <f t="shared" si="11"/>
        <v xml:space="preserve"> </v>
      </c>
      <c r="K327" s="11">
        <f>_xlfn.IFNA(VLOOKUP(J327,Summary!$P$4:$P$33,1,FALSE),0)</f>
        <v>0</v>
      </c>
    </row>
    <row r="328" spans="1:11" outlineLevel="1" x14ac:dyDescent="0.2">
      <c r="A328" s="2"/>
      <c r="B328" s="5" t="s">
        <v>39</v>
      </c>
      <c r="C328" s="5" t="s">
        <v>28</v>
      </c>
      <c r="D328" s="5" t="s">
        <v>212</v>
      </c>
      <c r="E328" s="5" t="s">
        <v>244</v>
      </c>
      <c r="F328" s="5" t="s">
        <v>210</v>
      </c>
      <c r="G328" s="11">
        <v>70</v>
      </c>
      <c r="H328" s="3"/>
      <c r="I328" t="str">
        <f t="shared" si="10"/>
        <v xml:space="preserve"> </v>
      </c>
      <c r="J328" s="11" t="str">
        <f t="shared" si="11"/>
        <v xml:space="preserve"> </v>
      </c>
      <c r="K328" s="11">
        <f>_xlfn.IFNA(VLOOKUP(J328,Summary!$P$4:$P$33,1,FALSE),0)</f>
        <v>0</v>
      </c>
    </row>
    <row r="329" spans="1:11" outlineLevel="1" x14ac:dyDescent="0.2">
      <c r="A329" s="2"/>
      <c r="B329" s="5" t="s">
        <v>39</v>
      </c>
      <c r="C329" s="5" t="s">
        <v>28</v>
      </c>
      <c r="D329" s="5" t="s">
        <v>209</v>
      </c>
      <c r="E329" s="5" t="s">
        <v>243</v>
      </c>
      <c r="F329" s="5" t="s">
        <v>207</v>
      </c>
      <c r="G329" s="11">
        <v>3238.3</v>
      </c>
      <c r="H329" s="3"/>
      <c r="I329" t="str">
        <f t="shared" si="10"/>
        <v xml:space="preserve"> </v>
      </c>
      <c r="J329" s="11" t="str">
        <f t="shared" si="11"/>
        <v xml:space="preserve"> </v>
      </c>
      <c r="K329" s="11">
        <f>_xlfn.IFNA(VLOOKUP(J329,Summary!$P$4:$P$33,1,FALSE),0)</f>
        <v>0</v>
      </c>
    </row>
    <row r="330" spans="1:11" outlineLevel="1" x14ac:dyDescent="0.2">
      <c r="A330" s="2"/>
      <c r="B330" s="5" t="s">
        <v>39</v>
      </c>
      <c r="C330" s="5" t="s">
        <v>28</v>
      </c>
      <c r="D330" s="5" t="s">
        <v>206</v>
      </c>
      <c r="E330" s="5" t="s">
        <v>242</v>
      </c>
      <c r="F330" s="5" t="s">
        <v>204</v>
      </c>
      <c r="G330" s="11">
        <v>24639.07</v>
      </c>
      <c r="H330" s="3"/>
      <c r="I330" t="str">
        <f t="shared" ref="I330:I360" si="12">IF(D330=$J$6,A330," ")</f>
        <v xml:space="preserve"> </v>
      </c>
      <c r="J330" s="11" t="str">
        <f t="shared" ref="J330:J360" si="13">IF(D330=$J$6,G330," ")</f>
        <v xml:space="preserve"> </v>
      </c>
      <c r="K330" s="11">
        <f>_xlfn.IFNA(VLOOKUP(J330,Summary!$P$4:$P$33,1,FALSE),0)</f>
        <v>0</v>
      </c>
    </row>
    <row r="331" spans="1:11" outlineLevel="1" x14ac:dyDescent="0.2">
      <c r="A331" s="2"/>
      <c r="B331" s="5" t="s">
        <v>39</v>
      </c>
      <c r="C331" s="5" t="s">
        <v>28</v>
      </c>
      <c r="D331" s="5" t="s">
        <v>203</v>
      </c>
      <c r="E331" s="5" t="s">
        <v>241</v>
      </c>
      <c r="F331" s="5" t="s">
        <v>201</v>
      </c>
      <c r="G331" s="11">
        <v>3076.92</v>
      </c>
      <c r="H331" s="3"/>
      <c r="I331" t="str">
        <f t="shared" si="12"/>
        <v xml:space="preserve"> </v>
      </c>
      <c r="J331" s="11" t="str">
        <f t="shared" si="13"/>
        <v xml:space="preserve"> </v>
      </c>
      <c r="K331" s="11">
        <f>_xlfn.IFNA(VLOOKUP(J331,Summary!$P$4:$P$33,1,FALSE),0)</f>
        <v>0</v>
      </c>
    </row>
    <row r="332" spans="1:11" x14ac:dyDescent="0.2">
      <c r="A332" s="27" t="s">
        <v>29</v>
      </c>
      <c r="B332" s="27"/>
      <c r="C332" s="2" t="s">
        <v>29</v>
      </c>
      <c r="D332" s="2" t="s">
        <v>0</v>
      </c>
      <c r="E332" s="2" t="s">
        <v>0</v>
      </c>
      <c r="F332" s="2" t="s">
        <v>0</v>
      </c>
      <c r="G332" s="10">
        <v>67957.63</v>
      </c>
      <c r="H332" s="1"/>
      <c r="I332" t="str">
        <f t="shared" si="12"/>
        <v>10085</v>
      </c>
      <c r="J332" s="11">
        <f t="shared" si="13"/>
        <v>67957.63</v>
      </c>
      <c r="K332" s="11">
        <f>_xlfn.IFNA(VLOOKUP(J332,Summary!$P$4:$P$33,1,FALSE),0)</f>
        <v>67957.63</v>
      </c>
    </row>
    <row r="333" spans="1:11" outlineLevel="1" x14ac:dyDescent="0.2">
      <c r="A333" s="2"/>
      <c r="B333" s="5" t="s">
        <v>39</v>
      </c>
      <c r="C333" s="5" t="s">
        <v>29</v>
      </c>
      <c r="D333" s="5" t="s">
        <v>195</v>
      </c>
      <c r="E333" s="5" t="s">
        <v>240</v>
      </c>
      <c r="F333" s="5" t="s">
        <v>193</v>
      </c>
      <c r="G333" s="11">
        <v>380.64</v>
      </c>
      <c r="H333" s="3"/>
      <c r="I333" t="str">
        <f t="shared" si="12"/>
        <v xml:space="preserve"> </v>
      </c>
      <c r="J333" s="11" t="str">
        <f t="shared" si="13"/>
        <v xml:space="preserve"> </v>
      </c>
      <c r="K333" s="11">
        <f>_xlfn.IFNA(VLOOKUP(J333,Summary!$P$4:$P$33,1,FALSE),0)</f>
        <v>0</v>
      </c>
    </row>
    <row r="334" spans="1:11" outlineLevel="1" x14ac:dyDescent="0.2">
      <c r="A334" s="2"/>
      <c r="B334" s="5" t="s">
        <v>39</v>
      </c>
      <c r="C334" s="5" t="s">
        <v>29</v>
      </c>
      <c r="D334" s="5" t="s">
        <v>221</v>
      </c>
      <c r="E334" s="5" t="s">
        <v>239</v>
      </c>
      <c r="F334" s="5" t="s">
        <v>219</v>
      </c>
      <c r="G334" s="11">
        <v>14845.25</v>
      </c>
      <c r="H334" s="3"/>
      <c r="I334" t="str">
        <f t="shared" si="12"/>
        <v xml:space="preserve"> </v>
      </c>
      <c r="J334" s="11" t="str">
        <f t="shared" si="13"/>
        <v xml:space="preserve"> </v>
      </c>
      <c r="K334" s="11">
        <f>_xlfn.IFNA(VLOOKUP(J334,Summary!$P$4:$P$33,1,FALSE),0)</f>
        <v>0</v>
      </c>
    </row>
    <row r="335" spans="1:11" outlineLevel="1" x14ac:dyDescent="0.2">
      <c r="A335" s="2"/>
      <c r="B335" s="5" t="s">
        <v>39</v>
      </c>
      <c r="C335" s="5" t="s">
        <v>29</v>
      </c>
      <c r="D335" s="5" t="s">
        <v>238</v>
      </c>
      <c r="E335" s="5" t="s">
        <v>237</v>
      </c>
      <c r="F335" s="5" t="s">
        <v>236</v>
      </c>
      <c r="G335" s="11">
        <v>1902.68</v>
      </c>
      <c r="H335" s="3"/>
      <c r="I335" t="str">
        <f t="shared" si="12"/>
        <v xml:space="preserve"> </v>
      </c>
      <c r="J335" s="11" t="str">
        <f t="shared" si="13"/>
        <v xml:space="preserve"> </v>
      </c>
      <c r="K335" s="11">
        <f>_xlfn.IFNA(VLOOKUP(J335,Summary!$P$4:$P$33,1,FALSE),0)</f>
        <v>0</v>
      </c>
    </row>
    <row r="336" spans="1:11" outlineLevel="1" x14ac:dyDescent="0.2">
      <c r="A336" s="2"/>
      <c r="B336" s="5" t="s">
        <v>39</v>
      </c>
      <c r="C336" s="5" t="s">
        <v>29</v>
      </c>
      <c r="D336" s="5" t="s">
        <v>229</v>
      </c>
      <c r="E336" s="5" t="s">
        <v>235</v>
      </c>
      <c r="F336" s="5" t="s">
        <v>227</v>
      </c>
      <c r="G336" s="11">
        <v>0</v>
      </c>
      <c r="H336" s="3"/>
      <c r="I336" t="str">
        <f t="shared" si="12"/>
        <v xml:space="preserve"> </v>
      </c>
      <c r="J336" s="11" t="str">
        <f t="shared" si="13"/>
        <v xml:space="preserve"> </v>
      </c>
      <c r="K336" s="11">
        <f>_xlfn.IFNA(VLOOKUP(J336,Summary!$P$4:$P$33,1,FALSE),0)</f>
        <v>0</v>
      </c>
    </row>
    <row r="337" spans="1:11" outlineLevel="1" x14ac:dyDescent="0.2">
      <c r="A337" s="2"/>
      <c r="B337" s="5" t="s">
        <v>39</v>
      </c>
      <c r="C337" s="5" t="s">
        <v>29</v>
      </c>
      <c r="D337" s="5" t="s">
        <v>215</v>
      </c>
      <c r="E337" s="5" t="s">
        <v>234</v>
      </c>
      <c r="F337" s="5" t="s">
        <v>213</v>
      </c>
      <c r="G337" s="11">
        <v>7543.27</v>
      </c>
      <c r="H337" s="3"/>
      <c r="I337" t="str">
        <f t="shared" si="12"/>
        <v xml:space="preserve"> </v>
      </c>
      <c r="J337" s="11" t="str">
        <f t="shared" si="13"/>
        <v xml:space="preserve"> </v>
      </c>
      <c r="K337" s="11">
        <f>_xlfn.IFNA(VLOOKUP(J337,Summary!$P$4:$P$33,1,FALSE),0)</f>
        <v>0</v>
      </c>
    </row>
    <row r="338" spans="1:11" outlineLevel="1" x14ac:dyDescent="0.2">
      <c r="A338" s="2"/>
      <c r="B338" s="5" t="s">
        <v>39</v>
      </c>
      <c r="C338" s="5" t="s">
        <v>29</v>
      </c>
      <c r="D338" s="5" t="s">
        <v>212</v>
      </c>
      <c r="E338" s="5" t="s">
        <v>233</v>
      </c>
      <c r="F338" s="5" t="s">
        <v>210</v>
      </c>
      <c r="G338" s="11">
        <v>70</v>
      </c>
      <c r="H338" s="3"/>
      <c r="I338" t="str">
        <f t="shared" si="12"/>
        <v xml:space="preserve"> </v>
      </c>
      <c r="J338" s="11" t="str">
        <f t="shared" si="13"/>
        <v xml:space="preserve"> </v>
      </c>
      <c r="K338" s="11">
        <f>_xlfn.IFNA(VLOOKUP(J338,Summary!$P$4:$P$33,1,FALSE),0)</f>
        <v>0</v>
      </c>
    </row>
    <row r="339" spans="1:11" outlineLevel="1" x14ac:dyDescent="0.2">
      <c r="A339" s="2"/>
      <c r="B339" s="5" t="s">
        <v>39</v>
      </c>
      <c r="C339" s="5" t="s">
        <v>29</v>
      </c>
      <c r="D339" s="5" t="s">
        <v>209</v>
      </c>
      <c r="E339" s="5" t="s">
        <v>232</v>
      </c>
      <c r="F339" s="5" t="s">
        <v>207</v>
      </c>
      <c r="G339" s="11">
        <v>3238.3</v>
      </c>
      <c r="H339" s="3"/>
      <c r="I339" t="str">
        <f t="shared" si="12"/>
        <v xml:space="preserve"> </v>
      </c>
      <c r="J339" s="11" t="str">
        <f t="shared" si="13"/>
        <v xml:space="preserve"> </v>
      </c>
      <c r="K339" s="11">
        <f>_xlfn.IFNA(VLOOKUP(J339,Summary!$P$4:$P$33,1,FALSE),0)</f>
        <v>0</v>
      </c>
    </row>
    <row r="340" spans="1:11" outlineLevel="1" x14ac:dyDescent="0.2">
      <c r="A340" s="2"/>
      <c r="B340" s="5" t="s">
        <v>39</v>
      </c>
      <c r="C340" s="5" t="s">
        <v>29</v>
      </c>
      <c r="D340" s="5" t="s">
        <v>206</v>
      </c>
      <c r="E340" s="5" t="s">
        <v>231</v>
      </c>
      <c r="F340" s="5" t="s">
        <v>204</v>
      </c>
      <c r="G340" s="11">
        <v>23013.200000000001</v>
      </c>
      <c r="H340" s="3"/>
      <c r="I340" t="str">
        <f t="shared" si="12"/>
        <v xml:space="preserve"> </v>
      </c>
      <c r="J340" s="11" t="str">
        <f t="shared" si="13"/>
        <v xml:space="preserve"> </v>
      </c>
      <c r="K340" s="11">
        <f>_xlfn.IFNA(VLOOKUP(J340,Summary!$P$4:$P$33,1,FALSE),0)</f>
        <v>0</v>
      </c>
    </row>
    <row r="341" spans="1:11" outlineLevel="1" x14ac:dyDescent="0.2">
      <c r="A341" s="2"/>
      <c r="B341" s="5" t="s">
        <v>39</v>
      </c>
      <c r="C341" s="5" t="s">
        <v>29</v>
      </c>
      <c r="D341" s="5" t="s">
        <v>203</v>
      </c>
      <c r="E341" s="5" t="s">
        <v>230</v>
      </c>
      <c r="F341" s="5" t="s">
        <v>201</v>
      </c>
      <c r="G341" s="11">
        <v>16964.29</v>
      </c>
      <c r="H341" s="3"/>
      <c r="I341" t="str">
        <f t="shared" si="12"/>
        <v xml:space="preserve"> </v>
      </c>
      <c r="J341" s="11" t="str">
        <f t="shared" si="13"/>
        <v xml:space="preserve"> </v>
      </c>
      <c r="K341" s="11">
        <f>_xlfn.IFNA(VLOOKUP(J341,Summary!$P$4:$P$33,1,FALSE),0)</f>
        <v>0</v>
      </c>
    </row>
    <row r="342" spans="1:11" x14ac:dyDescent="0.2">
      <c r="A342" s="27" t="s">
        <v>133</v>
      </c>
      <c r="B342" s="27"/>
      <c r="C342" s="2" t="s">
        <v>133</v>
      </c>
      <c r="D342" s="2" t="s">
        <v>0</v>
      </c>
      <c r="E342" s="2" t="s">
        <v>0</v>
      </c>
      <c r="F342" s="2" t="s">
        <v>0</v>
      </c>
      <c r="G342" s="10">
        <v>1104</v>
      </c>
      <c r="H342" s="1"/>
      <c r="I342" t="str">
        <f t="shared" si="12"/>
        <v>10107</v>
      </c>
      <c r="J342" s="11">
        <f t="shared" si="13"/>
        <v>1104</v>
      </c>
      <c r="K342" s="11">
        <f>_xlfn.IFNA(VLOOKUP(J342,Summary!$P$4:$P$33,1,FALSE),0)</f>
        <v>1104</v>
      </c>
    </row>
    <row r="343" spans="1:11" outlineLevel="1" x14ac:dyDescent="0.2">
      <c r="A343" s="2"/>
      <c r="B343" s="5" t="s">
        <v>39</v>
      </c>
      <c r="C343" s="5" t="s">
        <v>133</v>
      </c>
      <c r="D343" s="5" t="s">
        <v>229</v>
      </c>
      <c r="E343" s="5" t="s">
        <v>228</v>
      </c>
      <c r="F343" s="5" t="s">
        <v>227</v>
      </c>
      <c r="G343" s="11">
        <v>1036</v>
      </c>
      <c r="H343" s="3"/>
      <c r="I343" t="str">
        <f t="shared" si="12"/>
        <v xml:space="preserve"> </v>
      </c>
      <c r="J343" s="11" t="str">
        <f t="shared" si="13"/>
        <v xml:space="preserve"> </v>
      </c>
      <c r="K343" s="11">
        <f>_xlfn.IFNA(VLOOKUP(J343,Summary!$P$4:$P$33,1,FALSE),0)</f>
        <v>0</v>
      </c>
    </row>
    <row r="344" spans="1:11" outlineLevel="1" x14ac:dyDescent="0.2">
      <c r="A344" s="2"/>
      <c r="B344" s="5" t="s">
        <v>39</v>
      </c>
      <c r="C344" s="5" t="s">
        <v>133</v>
      </c>
      <c r="D344" s="5" t="s">
        <v>206</v>
      </c>
      <c r="E344" s="5" t="s">
        <v>226</v>
      </c>
      <c r="F344" s="5" t="s">
        <v>204</v>
      </c>
      <c r="G344" s="11">
        <v>68</v>
      </c>
      <c r="H344" s="3"/>
      <c r="I344" t="str">
        <f t="shared" si="12"/>
        <v xml:space="preserve"> </v>
      </c>
      <c r="J344" s="11" t="str">
        <f t="shared" si="13"/>
        <v xml:space="preserve"> </v>
      </c>
      <c r="K344" s="11">
        <f>_xlfn.IFNA(VLOOKUP(J344,Summary!$P$4:$P$33,1,FALSE),0)</f>
        <v>0</v>
      </c>
    </row>
    <row r="345" spans="1:11" x14ac:dyDescent="0.2">
      <c r="A345" s="27" t="s">
        <v>31</v>
      </c>
      <c r="B345" s="27"/>
      <c r="C345" s="2" t="s">
        <v>31</v>
      </c>
      <c r="D345" s="2" t="s">
        <v>0</v>
      </c>
      <c r="E345" s="2" t="s">
        <v>0</v>
      </c>
      <c r="F345" s="2" t="s">
        <v>0</v>
      </c>
      <c r="G345" s="10">
        <v>81723.34</v>
      </c>
      <c r="H345" s="1"/>
      <c r="I345" t="str">
        <f t="shared" si="12"/>
        <v>20099</v>
      </c>
      <c r="J345" s="11">
        <f t="shared" si="13"/>
        <v>81723.34</v>
      </c>
      <c r="K345" s="11">
        <f>_xlfn.IFNA(VLOOKUP(J345,Summary!$P$4:$P$33,1,FALSE),0)</f>
        <v>81723.34</v>
      </c>
    </row>
    <row r="346" spans="1:11" outlineLevel="1" x14ac:dyDescent="0.2">
      <c r="A346" s="2"/>
      <c r="B346" s="5" t="s">
        <v>39</v>
      </c>
      <c r="C346" s="5" t="s">
        <v>31</v>
      </c>
      <c r="D346" s="5" t="s">
        <v>195</v>
      </c>
      <c r="E346" s="5" t="s">
        <v>225</v>
      </c>
      <c r="F346" s="5" t="s">
        <v>193</v>
      </c>
      <c r="G346" s="11">
        <v>1250.58</v>
      </c>
      <c r="H346" s="3"/>
      <c r="I346" t="str">
        <f t="shared" si="12"/>
        <v xml:space="preserve"> </v>
      </c>
      <c r="J346" s="11" t="str">
        <f t="shared" si="13"/>
        <v xml:space="preserve"> </v>
      </c>
      <c r="K346" s="11">
        <f>_xlfn.IFNA(VLOOKUP(J346,Summary!$P$4:$P$33,1,FALSE),0)</f>
        <v>0</v>
      </c>
    </row>
    <row r="347" spans="1:11" outlineLevel="1" x14ac:dyDescent="0.2">
      <c r="A347" s="2"/>
      <c r="B347" s="5" t="s">
        <v>39</v>
      </c>
      <c r="C347" s="5" t="s">
        <v>31</v>
      </c>
      <c r="D347" s="5" t="s">
        <v>224</v>
      </c>
      <c r="E347" s="5" t="s">
        <v>223</v>
      </c>
      <c r="F347" s="5" t="s">
        <v>222</v>
      </c>
      <c r="G347" s="11">
        <v>179.08</v>
      </c>
      <c r="H347" s="3"/>
      <c r="I347" t="str">
        <f t="shared" si="12"/>
        <v xml:space="preserve"> </v>
      </c>
      <c r="J347" s="11" t="str">
        <f t="shared" si="13"/>
        <v xml:space="preserve"> </v>
      </c>
      <c r="K347" s="11">
        <f>_xlfn.IFNA(VLOOKUP(J347,Summary!$P$4:$P$33,1,FALSE),0)</f>
        <v>0</v>
      </c>
    </row>
    <row r="348" spans="1:11" outlineLevel="1" x14ac:dyDescent="0.2">
      <c r="A348" s="2"/>
      <c r="B348" s="5" t="s">
        <v>39</v>
      </c>
      <c r="C348" s="5" t="s">
        <v>31</v>
      </c>
      <c r="D348" s="5" t="s">
        <v>221</v>
      </c>
      <c r="E348" s="5" t="s">
        <v>220</v>
      </c>
      <c r="F348" s="5" t="s">
        <v>219</v>
      </c>
      <c r="G348" s="11">
        <v>19585.75</v>
      </c>
      <c r="H348" s="3"/>
      <c r="I348" t="str">
        <f t="shared" si="12"/>
        <v xml:space="preserve"> </v>
      </c>
      <c r="J348" s="11" t="str">
        <f t="shared" si="13"/>
        <v xml:space="preserve"> </v>
      </c>
      <c r="K348" s="11">
        <f>_xlfn.IFNA(VLOOKUP(J348,Summary!$P$4:$P$33,1,FALSE),0)</f>
        <v>0</v>
      </c>
    </row>
    <row r="349" spans="1:11" outlineLevel="1" x14ac:dyDescent="0.2">
      <c r="A349" s="2"/>
      <c r="B349" s="5" t="s">
        <v>39</v>
      </c>
      <c r="C349" s="5" t="s">
        <v>31</v>
      </c>
      <c r="D349" s="5" t="s">
        <v>218</v>
      </c>
      <c r="E349" s="5" t="s">
        <v>217</v>
      </c>
      <c r="F349" s="5" t="s">
        <v>216</v>
      </c>
      <c r="G349" s="11">
        <v>0</v>
      </c>
      <c r="H349" s="3"/>
      <c r="I349" t="str">
        <f t="shared" si="12"/>
        <v xml:space="preserve"> </v>
      </c>
      <c r="J349" s="11" t="str">
        <f t="shared" si="13"/>
        <v xml:space="preserve"> </v>
      </c>
      <c r="K349" s="11">
        <f>_xlfn.IFNA(VLOOKUP(J349,Summary!$P$4:$P$33,1,FALSE),0)</f>
        <v>0</v>
      </c>
    </row>
    <row r="350" spans="1:11" outlineLevel="1" x14ac:dyDescent="0.2">
      <c r="A350" s="2"/>
      <c r="B350" s="5" t="s">
        <v>39</v>
      </c>
      <c r="C350" s="5" t="s">
        <v>31</v>
      </c>
      <c r="D350" s="5" t="s">
        <v>215</v>
      </c>
      <c r="E350" s="5" t="s">
        <v>214</v>
      </c>
      <c r="F350" s="5" t="s">
        <v>213</v>
      </c>
      <c r="G350" s="11">
        <v>9418.8799999999992</v>
      </c>
      <c r="H350" s="3"/>
      <c r="I350" t="str">
        <f t="shared" si="12"/>
        <v xml:space="preserve"> </v>
      </c>
      <c r="J350" s="11" t="str">
        <f t="shared" si="13"/>
        <v xml:space="preserve"> </v>
      </c>
      <c r="K350" s="11">
        <f>_xlfn.IFNA(VLOOKUP(J350,Summary!$P$4:$P$33,1,FALSE),0)</f>
        <v>0</v>
      </c>
    </row>
    <row r="351" spans="1:11" outlineLevel="1" x14ac:dyDescent="0.2">
      <c r="A351" s="2"/>
      <c r="B351" s="5" t="s">
        <v>39</v>
      </c>
      <c r="C351" s="5" t="s">
        <v>31</v>
      </c>
      <c r="D351" s="5" t="s">
        <v>212</v>
      </c>
      <c r="E351" s="5" t="s">
        <v>211</v>
      </c>
      <c r="F351" s="5" t="s">
        <v>210</v>
      </c>
      <c r="G351" s="11">
        <v>70</v>
      </c>
      <c r="H351" s="3"/>
      <c r="I351" t="str">
        <f t="shared" si="12"/>
        <v xml:space="preserve"> </v>
      </c>
      <c r="J351" s="11" t="str">
        <f t="shared" si="13"/>
        <v xml:space="preserve"> </v>
      </c>
      <c r="K351" s="11">
        <f>_xlfn.IFNA(VLOOKUP(J351,Summary!$P$4:$P$33,1,FALSE),0)</f>
        <v>0</v>
      </c>
    </row>
    <row r="352" spans="1:11" outlineLevel="1" x14ac:dyDescent="0.2">
      <c r="A352" s="2"/>
      <c r="B352" s="5" t="s">
        <v>39</v>
      </c>
      <c r="C352" s="5" t="s">
        <v>31</v>
      </c>
      <c r="D352" s="5" t="s">
        <v>209</v>
      </c>
      <c r="E352" s="5" t="s">
        <v>208</v>
      </c>
      <c r="F352" s="5" t="s">
        <v>207</v>
      </c>
      <c r="G352" s="11">
        <v>3238.27</v>
      </c>
      <c r="H352" s="3"/>
      <c r="I352" t="str">
        <f t="shared" si="12"/>
        <v xml:space="preserve"> </v>
      </c>
      <c r="J352" s="11" t="str">
        <f t="shared" si="13"/>
        <v xml:space="preserve"> </v>
      </c>
      <c r="K352" s="11">
        <f>_xlfn.IFNA(VLOOKUP(J352,Summary!$P$4:$P$33,1,FALSE),0)</f>
        <v>0</v>
      </c>
    </row>
    <row r="353" spans="1:12" outlineLevel="1" x14ac:dyDescent="0.2">
      <c r="A353" s="2"/>
      <c r="B353" s="5" t="s">
        <v>39</v>
      </c>
      <c r="C353" s="5" t="s">
        <v>31</v>
      </c>
      <c r="D353" s="5" t="s">
        <v>206</v>
      </c>
      <c r="E353" s="5" t="s">
        <v>205</v>
      </c>
      <c r="F353" s="5" t="s">
        <v>204</v>
      </c>
      <c r="G353" s="11">
        <v>47780.78</v>
      </c>
      <c r="H353" s="3"/>
      <c r="I353" t="str">
        <f t="shared" si="12"/>
        <v xml:space="preserve"> </v>
      </c>
      <c r="J353" s="11" t="str">
        <f t="shared" si="13"/>
        <v xml:space="preserve"> </v>
      </c>
      <c r="K353" s="11">
        <f>_xlfn.IFNA(VLOOKUP(J353,Summary!$P$4:$P$33,1,FALSE),0)</f>
        <v>0</v>
      </c>
    </row>
    <row r="354" spans="1:12" outlineLevel="1" x14ac:dyDescent="0.2">
      <c r="A354" s="2"/>
      <c r="B354" s="5" t="s">
        <v>39</v>
      </c>
      <c r="C354" s="5" t="s">
        <v>31</v>
      </c>
      <c r="D354" s="5" t="s">
        <v>203</v>
      </c>
      <c r="E354" s="5" t="s">
        <v>202</v>
      </c>
      <c r="F354" s="5" t="s">
        <v>201</v>
      </c>
      <c r="G354" s="11">
        <v>200</v>
      </c>
      <c r="H354" s="3"/>
      <c r="I354" t="str">
        <f t="shared" si="12"/>
        <v xml:space="preserve"> </v>
      </c>
      <c r="J354" s="11" t="str">
        <f t="shared" si="13"/>
        <v xml:space="preserve"> </v>
      </c>
      <c r="K354" s="11">
        <f>_xlfn.IFNA(VLOOKUP(J354,Summary!$P$4:$P$33,1,FALSE),0)</f>
        <v>0</v>
      </c>
    </row>
    <row r="355" spans="1:12" x14ac:dyDescent="0.2">
      <c r="A355" s="44" t="s">
        <v>200</v>
      </c>
      <c r="B355" s="44"/>
      <c r="C355" s="45" t="s">
        <v>200</v>
      </c>
      <c r="D355" s="45" t="s">
        <v>0</v>
      </c>
      <c r="E355" s="45" t="s">
        <v>0</v>
      </c>
      <c r="F355" s="45" t="s">
        <v>0</v>
      </c>
      <c r="G355" s="46">
        <v>10000</v>
      </c>
      <c r="H355" s="47"/>
      <c r="I355" s="48" t="str">
        <f t="shared" si="12"/>
        <v>59034</v>
      </c>
      <c r="J355" s="49">
        <f t="shared" si="13"/>
        <v>10000</v>
      </c>
      <c r="K355" s="49">
        <f>_xlfn.IFNA(VLOOKUP(J355,Summary!$P$4:$P$33,1,FALSE),0)</f>
        <v>0</v>
      </c>
      <c r="L355" s="48" t="s">
        <v>924</v>
      </c>
    </row>
    <row r="356" spans="1:12" outlineLevel="1" x14ac:dyDescent="0.2">
      <c r="A356" s="45"/>
      <c r="B356" s="50" t="s">
        <v>39</v>
      </c>
      <c r="C356" s="50" t="s">
        <v>200</v>
      </c>
      <c r="D356" s="50" t="s">
        <v>195</v>
      </c>
      <c r="E356" s="50" t="s">
        <v>199</v>
      </c>
      <c r="F356" s="50" t="s">
        <v>193</v>
      </c>
      <c r="G356" s="49">
        <v>10000</v>
      </c>
      <c r="H356" s="51"/>
      <c r="I356" s="48" t="str">
        <f t="shared" si="12"/>
        <v xml:space="preserve"> </v>
      </c>
      <c r="J356" s="49" t="str">
        <f t="shared" si="13"/>
        <v xml:space="preserve"> </v>
      </c>
      <c r="K356" s="49">
        <f>_xlfn.IFNA(VLOOKUP(J356,Summary!$P$4:$P$33,1,FALSE),0)</f>
        <v>0</v>
      </c>
      <c r="L356" s="48" t="s">
        <v>924</v>
      </c>
    </row>
    <row r="357" spans="1:12" x14ac:dyDescent="0.2">
      <c r="A357" s="44" t="s">
        <v>198</v>
      </c>
      <c r="B357" s="44"/>
      <c r="C357" s="45" t="s">
        <v>198</v>
      </c>
      <c r="D357" s="45" t="s">
        <v>0</v>
      </c>
      <c r="E357" s="45" t="s">
        <v>0</v>
      </c>
      <c r="F357" s="45" t="s">
        <v>0</v>
      </c>
      <c r="G357" s="46">
        <v>9451.5400000000009</v>
      </c>
      <c r="H357" s="47"/>
      <c r="I357" s="48" t="str">
        <f t="shared" si="12"/>
        <v>59035</v>
      </c>
      <c r="J357" s="49">
        <f t="shared" si="13"/>
        <v>9451.5400000000009</v>
      </c>
      <c r="K357" s="49">
        <f>_xlfn.IFNA(VLOOKUP(J357,Summary!$P$4:$P$33,1,FALSE),0)</f>
        <v>0</v>
      </c>
      <c r="L357" s="48" t="s">
        <v>924</v>
      </c>
    </row>
    <row r="358" spans="1:12" outlineLevel="1" x14ac:dyDescent="0.2">
      <c r="A358" s="45"/>
      <c r="B358" s="50" t="s">
        <v>39</v>
      </c>
      <c r="C358" s="50" t="s">
        <v>198</v>
      </c>
      <c r="D358" s="50" t="s">
        <v>195</v>
      </c>
      <c r="E358" s="50" t="s">
        <v>197</v>
      </c>
      <c r="F358" s="50" t="s">
        <v>193</v>
      </c>
      <c r="G358" s="49">
        <v>9451.5400000000009</v>
      </c>
      <c r="H358" s="51"/>
      <c r="I358" s="48" t="str">
        <f t="shared" si="12"/>
        <v xml:space="preserve"> </v>
      </c>
      <c r="J358" s="49" t="str">
        <f t="shared" si="13"/>
        <v xml:space="preserve"> </v>
      </c>
      <c r="K358" s="49">
        <f>_xlfn.IFNA(VLOOKUP(J358,Summary!$P$4:$P$33,1,FALSE),0)</f>
        <v>0</v>
      </c>
      <c r="L358" s="48" t="s">
        <v>924</v>
      </c>
    </row>
    <row r="359" spans="1:12" x14ac:dyDescent="0.2">
      <c r="A359" s="44" t="s">
        <v>196</v>
      </c>
      <c r="B359" s="44"/>
      <c r="C359" s="45" t="s">
        <v>196</v>
      </c>
      <c r="D359" s="45" t="s">
        <v>0</v>
      </c>
      <c r="E359" s="45" t="s">
        <v>0</v>
      </c>
      <c r="F359" s="45" t="s">
        <v>0</v>
      </c>
      <c r="G359" s="46">
        <v>4718</v>
      </c>
      <c r="H359" s="47"/>
      <c r="I359" s="48" t="str">
        <f t="shared" si="12"/>
        <v>59036</v>
      </c>
      <c r="J359" s="49">
        <f t="shared" si="13"/>
        <v>4718</v>
      </c>
      <c r="K359" s="49">
        <f>_xlfn.IFNA(VLOOKUP(J359,Summary!$P$4:$P$33,1,FALSE),0)</f>
        <v>0</v>
      </c>
      <c r="L359" s="48" t="s">
        <v>924</v>
      </c>
    </row>
    <row r="360" spans="1:12" outlineLevel="1" x14ac:dyDescent="0.2">
      <c r="A360" s="45"/>
      <c r="B360" s="50" t="s">
        <v>39</v>
      </c>
      <c r="C360" s="50" t="s">
        <v>196</v>
      </c>
      <c r="D360" s="50" t="s">
        <v>195</v>
      </c>
      <c r="E360" s="50" t="s">
        <v>194</v>
      </c>
      <c r="F360" s="50" t="s">
        <v>193</v>
      </c>
      <c r="G360" s="49">
        <v>4718</v>
      </c>
      <c r="H360" s="51"/>
      <c r="I360" s="48" t="str">
        <f t="shared" si="12"/>
        <v xml:space="preserve"> </v>
      </c>
      <c r="J360" s="49" t="str">
        <f t="shared" si="13"/>
        <v xml:space="preserve"> </v>
      </c>
      <c r="K360" s="49">
        <f>_xlfn.IFNA(VLOOKUP(J360,Summary!$P$4:$P$33,1,FALSE),0)</f>
        <v>0</v>
      </c>
      <c r="L360" s="48" t="s">
        <v>924</v>
      </c>
    </row>
    <row r="361" spans="1:12" x14ac:dyDescent="0.2">
      <c r="A361" s="5"/>
      <c r="B361" s="5"/>
      <c r="C361" s="5"/>
      <c r="D361" s="5"/>
      <c r="E361" s="5"/>
      <c r="F361" s="5"/>
      <c r="G361" s="11"/>
    </row>
    <row r="362" spans="1:12" x14ac:dyDescent="0.2">
      <c r="A362" s="6"/>
      <c r="B362" s="6" t="s">
        <v>0</v>
      </c>
      <c r="C362" s="6" t="s">
        <v>0</v>
      </c>
      <c r="D362" s="6" t="s">
        <v>0</v>
      </c>
      <c r="E362" s="6" t="s">
        <v>0</v>
      </c>
      <c r="F362" s="6" t="s">
        <v>0</v>
      </c>
      <c r="G362" s="12">
        <v>2746712.11</v>
      </c>
    </row>
    <row r="363" spans="1:12" x14ac:dyDescent="0.2">
      <c r="A363" s="5"/>
      <c r="B363" s="5"/>
      <c r="C363" s="5"/>
      <c r="D363" s="5"/>
      <c r="E363" s="5"/>
      <c r="F363" s="5"/>
      <c r="G363" s="11">
        <f>G362-G355-G357-G359</f>
        <v>2722542.57</v>
      </c>
    </row>
    <row r="364" spans="1:12" x14ac:dyDescent="0.2">
      <c r="A364" s="5"/>
      <c r="B364" s="5"/>
      <c r="C364" s="5"/>
      <c r="D364" s="5"/>
      <c r="E364" s="5"/>
      <c r="F364" s="5"/>
      <c r="G364" s="11"/>
    </row>
    <row r="365" spans="1:12" x14ac:dyDescent="0.2">
      <c r="A365" s="5"/>
      <c r="B365" s="5"/>
      <c r="C365" s="5"/>
      <c r="D365" s="5"/>
      <c r="E365" s="5"/>
      <c r="F365" s="5"/>
      <c r="G365" s="11"/>
    </row>
  </sheetData>
  <mergeCells count="34">
    <mergeCell ref="A359:B359"/>
    <mergeCell ref="A1:J1"/>
    <mergeCell ref="A2:J2"/>
    <mergeCell ref="A3:J3"/>
    <mergeCell ref="A332:B332"/>
    <mergeCell ref="A342:B342"/>
    <mergeCell ref="A345:B345"/>
    <mergeCell ref="A355:B355"/>
    <mergeCell ref="A357:B357"/>
    <mergeCell ref="A264:B264"/>
    <mergeCell ref="A278:B278"/>
    <mergeCell ref="A300:B300"/>
    <mergeCell ref="A309:B309"/>
    <mergeCell ref="A320:B320"/>
    <mergeCell ref="A207:B207"/>
    <mergeCell ref="A218:B218"/>
    <mergeCell ref="A228:B228"/>
    <mergeCell ref="A241:B241"/>
    <mergeCell ref="A250:B250"/>
    <mergeCell ref="A73:B73"/>
    <mergeCell ref="A87:B87"/>
    <mergeCell ref="A97:B97"/>
    <mergeCell ref="A111:B111"/>
    <mergeCell ref="A123:B123"/>
    <mergeCell ref="A146:B146"/>
    <mergeCell ref="A167:B167"/>
    <mergeCell ref="A175:B175"/>
    <mergeCell ref="A185:B185"/>
    <mergeCell ref="A195:B195"/>
    <mergeCell ref="A7:B7"/>
    <mergeCell ref="A34:B34"/>
    <mergeCell ref="A47:B47"/>
    <mergeCell ref="A56:B56"/>
    <mergeCell ref="A58:B5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Summary</vt:lpstr>
      <vt:lpstr>CP inc 24-25</vt:lpstr>
      <vt:lpstr>CP inc 23-24</vt:lpstr>
      <vt:lpstr>CP inc 22-23</vt:lpstr>
      <vt:lpstr>CP inc 21-22</vt:lpstr>
      <vt:lpstr>CP exp 24-25</vt:lpstr>
      <vt:lpstr>CP exp 23-24</vt:lpstr>
      <vt:lpstr>CP exp 22-23</vt:lpstr>
      <vt:lpstr>CP exp 21-22</vt:lpstr>
      <vt:lpstr>Summary!Print_Area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Wilson</dc:creator>
  <cp:keywords/>
  <dc:description/>
  <cp:lastModifiedBy>Richard Wilson</cp:lastModifiedBy>
  <cp:lastPrinted>2025-02-27T10:34:43Z</cp:lastPrinted>
  <dcterms:created xsi:type="dcterms:W3CDTF">2025-02-26T16:35:53Z</dcterms:created>
  <dcterms:modified xsi:type="dcterms:W3CDTF">2025-02-27T10:34:53Z</dcterms:modified>
  <cp:category/>
</cp:coreProperties>
</file>