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35" yWindow="1740" windowWidth="15600" windowHeight="11760" tabRatio="822"/>
  </bookViews>
  <sheets>
    <sheet name="S106 spreadsheet" sheetId="1" r:id="rId1"/>
    <sheet name="COMPLETED REQUIREMENTS TAB  Y " sheetId="2" r:id="rId2"/>
    <sheet name="PivotTable - 'N' entries" sheetId="3" state="hidden" r:id="rId3"/>
    <sheet name="OUTSTANDING REQUIREMENTS O" sheetId="4" r:id="rId4"/>
    <sheet name="IN PROGRESS REQUIREMENTS P" sheetId="5" r:id="rId5"/>
  </sheets>
  <definedNames>
    <definedName name="_xlnm._FilterDatabase" localSheetId="0" hidden="1">'S106 spreadsheet'!$A$1:$P$412</definedName>
    <definedName name="_xlnm.Print_Area" localSheetId="0">'S106 spreadsheet'!$A$1:$P$424</definedName>
    <definedName name="Z_2FC08275_FBA0_448D_BF19_27EE334E3BF0_.wvu.FilterData" localSheetId="0" hidden="1">'S106 spreadsheet'!$A$1:$P$2</definedName>
    <definedName name="Z_6C85BF58_D5E3_4E77_B63C_C7E1AC1E6E9F_.wvu.FilterData" localSheetId="0" hidden="1">'S106 spreadsheet'!$A$1:$IU$118</definedName>
    <definedName name="Z_C9EBDACD_D4E4_4A15_B680_61E9A4C94FEF_.wvu.FilterData" localSheetId="0" hidden="1">'S106 spreadsheet'!$A$1:$P$2</definedName>
    <definedName name="Z_F7500B26_5D5A_4CAB_A70C_D159D0573132_.wvu.FilterData" localSheetId="0" hidden="1">'S106 spreadsheet'!$A$1:$P$2</definedName>
  </definedNames>
  <calcPr calcId="145621"/>
  <customWorkbookViews>
    <customWorkbookView name="gary.fisher - Personal View" guid="{C9EBDACD-D4E4-4A15-B680-61E9A4C94FEF}" mergeInterval="0" personalView="1" maximized="1" xWindow="1" yWindow="1" windowWidth="1276" windowHeight="809" activeSheetId="1"/>
    <customWorkbookView name="Gary Fisher - Personal View" guid="{F7500B26-5D5A-4CAB-A70C-D159D0573132}" mergeInterval="0" personalView="1" maximized="1" windowWidth="1280" windowHeight="799" activeSheetId="1"/>
    <customWorkbookView name="lee - Personal View" guid="{2FC08275-FBA0-448D-BF19-27EE334E3BF0}" mergeInterval="0" personalView="1" maximized="1" xWindow="1" yWindow="1" windowWidth="1276" windowHeight="809" activeSheetId="1"/>
    <customWorkbookView name="Michael Martin - Personal View" guid="{6C85BF58-D5E3-4E77-B63C-C7E1AC1E6E9F}" mergeInterval="0" personalView="1" maximized="1" windowWidth="1280" windowHeight="838" activeSheetId="1"/>
  </customWorkbookViews>
  <pivotCaches>
    <pivotCache cacheId="0" r:id="rId6"/>
  </pivotCaches>
</workbook>
</file>

<file path=xl/calcChain.xml><?xml version="1.0" encoding="utf-8"?>
<calcChain xmlns="http://schemas.openxmlformats.org/spreadsheetml/2006/main">
  <c r="M75" i="1" l="1"/>
  <c r="M39" i="1" l="1"/>
  <c r="M37" i="1"/>
  <c r="M148" i="1" l="1"/>
  <c r="M151" i="1"/>
  <c r="M3" i="1" l="1"/>
  <c r="M184" i="1"/>
  <c r="M178" i="1"/>
  <c r="M256" i="1"/>
  <c r="M260" i="1"/>
  <c r="M263" i="1"/>
  <c r="M363" i="1" l="1"/>
  <c r="M27" i="1" l="1"/>
  <c r="M12" i="1"/>
  <c r="M10" i="1"/>
  <c r="M5" i="1"/>
  <c r="M18" i="1"/>
  <c r="M11" i="1"/>
  <c r="M28" i="1"/>
  <c r="M30" i="1"/>
  <c r="M242" i="1" l="1"/>
  <c r="M262" i="1" l="1"/>
  <c r="M2" i="1" l="1"/>
  <c r="M4" i="1"/>
  <c r="M6" i="1"/>
  <c r="M7" i="1"/>
  <c r="M8" i="1"/>
  <c r="M9" i="1"/>
  <c r="M13" i="1"/>
  <c r="M14" i="1"/>
  <c r="M15" i="1"/>
  <c r="M16" i="1"/>
  <c r="M17" i="1"/>
  <c r="M19" i="1"/>
  <c r="M20" i="1"/>
  <c r="M21" i="1"/>
  <c r="M22" i="1"/>
  <c r="M23" i="1"/>
  <c r="M24" i="1"/>
  <c r="M25" i="1"/>
  <c r="M26" i="1"/>
  <c r="M31" i="1"/>
  <c r="M32" i="1"/>
  <c r="M33" i="1"/>
  <c r="M34" i="1"/>
  <c r="M35" i="1"/>
  <c r="M36" i="1"/>
  <c r="M38" i="1"/>
  <c r="M40" i="1"/>
  <c r="M41" i="1"/>
  <c r="M42" i="1"/>
  <c r="M43" i="1"/>
  <c r="M44" i="1"/>
  <c r="M45" i="1"/>
  <c r="M46" i="1"/>
  <c r="M47" i="1"/>
  <c r="M48" i="1"/>
  <c r="M49" i="1"/>
  <c r="M50" i="1"/>
  <c r="M51" i="1"/>
  <c r="M52" i="1"/>
  <c r="M53" i="1"/>
  <c r="M54" i="1"/>
  <c r="M55" i="1"/>
  <c r="M56" i="1"/>
  <c r="M57" i="1"/>
  <c r="M58" i="1"/>
  <c r="M59" i="1"/>
  <c r="M61" i="1"/>
  <c r="M62" i="1"/>
  <c r="M63" i="1"/>
  <c r="M64" i="1"/>
  <c r="M65" i="1"/>
  <c r="M66" i="1"/>
  <c r="M67" i="1"/>
  <c r="M68" i="1"/>
  <c r="M69" i="1"/>
  <c r="M70" i="1"/>
  <c r="M71" i="1"/>
  <c r="M72" i="1"/>
  <c r="M73" i="1"/>
  <c r="M76" i="1"/>
  <c r="M77" i="1"/>
  <c r="M78" i="1"/>
  <c r="M79" i="1"/>
  <c r="M80" i="1"/>
  <c r="M81" i="1"/>
  <c r="M82" i="1"/>
  <c r="M83" i="1"/>
  <c r="M84" i="1"/>
  <c r="M85" i="1"/>
  <c r="M86" i="1"/>
  <c r="M87" i="1"/>
  <c r="M88" i="1"/>
  <c r="M89" i="1"/>
  <c r="M90" i="1"/>
  <c r="M91" i="1"/>
  <c r="M92" i="1"/>
  <c r="M93" i="1"/>
  <c r="M94" i="1"/>
  <c r="M95"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4" i="1"/>
  <c r="M145" i="1"/>
  <c r="M146" i="1"/>
  <c r="M147" i="1"/>
  <c r="M149" i="1"/>
  <c r="M150" i="1"/>
  <c r="M152" i="1"/>
  <c r="M153" i="1"/>
  <c r="M154" i="1"/>
  <c r="M155" i="1"/>
  <c r="M156" i="1"/>
  <c r="M157" i="1"/>
  <c r="M158" i="1"/>
  <c r="M159" i="1"/>
  <c r="M160" i="1"/>
  <c r="M161" i="1"/>
  <c r="M163" i="1"/>
  <c r="M164" i="1"/>
  <c r="M165" i="1"/>
  <c r="M166" i="1"/>
  <c r="M167" i="1"/>
  <c r="M168" i="1"/>
  <c r="M169" i="1"/>
  <c r="M170" i="1"/>
  <c r="M171" i="1"/>
  <c r="M172" i="1"/>
  <c r="M173" i="1"/>
  <c r="M174" i="1"/>
  <c r="M175" i="1"/>
  <c r="M176" i="1"/>
  <c r="M177" i="1"/>
  <c r="M179" i="1"/>
  <c r="M180" i="1"/>
  <c r="M181" i="1"/>
  <c r="M182" i="1"/>
  <c r="M183" i="1"/>
  <c r="M185" i="1"/>
  <c r="M186" i="1"/>
  <c r="M187" i="1"/>
  <c r="M188" i="1"/>
  <c r="M189" i="1"/>
  <c r="M190" i="1"/>
  <c r="M191" i="1"/>
  <c r="M192" i="1"/>
  <c r="M193" i="1"/>
  <c r="M194" i="1"/>
  <c r="M195" i="1"/>
  <c r="M196" i="1"/>
  <c r="M197" i="1"/>
  <c r="M198" i="1"/>
  <c r="M199" i="1"/>
  <c r="M200" i="1"/>
  <c r="M201" i="1"/>
  <c r="M202" i="1"/>
  <c r="M203" i="1"/>
  <c r="M204" i="1"/>
  <c r="M205" i="1"/>
  <c r="M206" i="1"/>
  <c r="M207" i="1"/>
  <c r="M208" i="1"/>
  <c r="M209" i="1"/>
  <c r="M210" i="1"/>
  <c r="M211" i="1"/>
  <c r="M212" i="1"/>
  <c r="M213" i="1"/>
  <c r="M214" i="1"/>
  <c r="M215" i="1"/>
  <c r="M216" i="1"/>
  <c r="M217" i="1"/>
  <c r="M218" i="1"/>
  <c r="M219" i="1"/>
  <c r="M220" i="1"/>
  <c r="M221" i="1"/>
  <c r="M222" i="1"/>
  <c r="M223" i="1"/>
  <c r="M224" i="1"/>
  <c r="M225" i="1"/>
  <c r="M226" i="1"/>
  <c r="M227" i="1"/>
  <c r="M228" i="1"/>
  <c r="M229" i="1"/>
  <c r="M230" i="1"/>
  <c r="M231" i="1"/>
  <c r="M232" i="1"/>
  <c r="M233" i="1"/>
  <c r="M234" i="1"/>
  <c r="M235" i="1"/>
  <c r="M236" i="1"/>
  <c r="M237" i="1"/>
  <c r="M238" i="1"/>
  <c r="M239" i="1"/>
  <c r="M240" i="1"/>
  <c r="M241" i="1"/>
  <c r="M243" i="1"/>
  <c r="M244" i="1"/>
  <c r="M245" i="1"/>
  <c r="M246" i="1"/>
  <c r="M247" i="1"/>
  <c r="M248" i="1"/>
  <c r="M249" i="1"/>
  <c r="M250" i="1"/>
  <c r="M251" i="1"/>
  <c r="M252" i="1"/>
  <c r="M253" i="1"/>
  <c r="M254" i="1"/>
  <c r="M255" i="1"/>
  <c r="M257" i="1"/>
  <c r="M258" i="1"/>
  <c r="M259" i="1"/>
  <c r="M261" i="1"/>
  <c r="M264" i="1"/>
  <c r="M265" i="1"/>
  <c r="M266" i="1"/>
  <c r="M267" i="1"/>
  <c r="M268" i="1"/>
  <c r="M269" i="1"/>
  <c r="M270" i="1"/>
  <c r="M271" i="1"/>
  <c r="M272" i="1"/>
  <c r="M273" i="1"/>
  <c r="M274" i="1"/>
  <c r="M275" i="1"/>
  <c r="M276" i="1"/>
  <c r="M277" i="1"/>
  <c r="M278" i="1"/>
  <c r="M279" i="1"/>
  <c r="M280" i="1"/>
  <c r="M281" i="1"/>
  <c r="M282" i="1"/>
  <c r="M283" i="1"/>
  <c r="M284" i="1"/>
  <c r="M285" i="1"/>
  <c r="M286" i="1"/>
  <c r="M287" i="1"/>
  <c r="M288" i="1"/>
  <c r="M289" i="1"/>
  <c r="M290" i="1"/>
  <c r="M291" i="1"/>
  <c r="M292" i="1"/>
  <c r="M293" i="1"/>
  <c r="M294" i="1"/>
  <c r="M295" i="1"/>
  <c r="M296" i="1"/>
  <c r="M297" i="1"/>
  <c r="M298" i="1"/>
  <c r="M299" i="1"/>
  <c r="M300" i="1"/>
  <c r="M301" i="1"/>
  <c r="M302" i="1"/>
  <c r="M303" i="1"/>
  <c r="M304" i="1"/>
  <c r="M305" i="1"/>
  <c r="M306" i="1"/>
  <c r="M307" i="1"/>
  <c r="M308" i="1"/>
  <c r="M309" i="1"/>
  <c r="M310" i="1"/>
  <c r="M311" i="1"/>
  <c r="M312" i="1"/>
  <c r="M313" i="1"/>
  <c r="M314" i="1"/>
  <c r="M315" i="1"/>
  <c r="M316" i="1"/>
  <c r="M317" i="1"/>
  <c r="M318" i="1"/>
  <c r="M319" i="1"/>
  <c r="M320" i="1"/>
  <c r="M321" i="1"/>
  <c r="M322" i="1"/>
  <c r="M323" i="1"/>
  <c r="M324" i="1"/>
  <c r="M325" i="1"/>
  <c r="M326" i="1"/>
  <c r="M327" i="1"/>
  <c r="M328" i="1"/>
  <c r="M329" i="1"/>
  <c r="M330" i="1"/>
  <c r="M331" i="1"/>
  <c r="M332" i="1"/>
  <c r="M333" i="1"/>
  <c r="M334" i="1"/>
  <c r="M335" i="1"/>
  <c r="M336" i="1"/>
  <c r="M337" i="1"/>
  <c r="M338" i="1"/>
  <c r="M339" i="1"/>
  <c r="M340" i="1"/>
  <c r="M341" i="1"/>
  <c r="M342" i="1"/>
  <c r="M343" i="1"/>
  <c r="M344" i="1"/>
  <c r="M345" i="1"/>
  <c r="M346" i="1"/>
  <c r="M347" i="1"/>
  <c r="M348" i="1"/>
  <c r="M349" i="1"/>
  <c r="M350" i="1"/>
  <c r="M351" i="1"/>
  <c r="M352" i="1"/>
  <c r="M353" i="1"/>
  <c r="M354" i="1"/>
  <c r="M355" i="1"/>
  <c r="M356" i="1"/>
  <c r="M357" i="1"/>
  <c r="M358" i="1"/>
  <c r="M359" i="1"/>
  <c r="M360" i="1"/>
  <c r="M361" i="1"/>
  <c r="M362" i="1"/>
  <c r="M364" i="1"/>
</calcChain>
</file>

<file path=xl/sharedStrings.xml><?xml version="1.0" encoding="utf-8"?>
<sst xmlns="http://schemas.openxmlformats.org/spreadsheetml/2006/main" count="4098" uniqueCount="908">
  <si>
    <t>Play</t>
  </si>
  <si>
    <t>Education</t>
  </si>
  <si>
    <t>Ward</t>
  </si>
  <si>
    <t>Application number</t>
  </si>
  <si>
    <t>Planning decision date</t>
  </si>
  <si>
    <t>Development address</t>
  </si>
  <si>
    <t>Code</t>
  </si>
  <si>
    <t>Amount</t>
  </si>
  <si>
    <t>Spend by</t>
  </si>
  <si>
    <t>Open space</t>
  </si>
  <si>
    <t>WDC Leisure</t>
  </si>
  <si>
    <t>W/10/1370</t>
  </si>
  <si>
    <t>13-17 Kenilworth Street, Leamington Spa</t>
  </si>
  <si>
    <t>WCC Education</t>
  </si>
  <si>
    <t>WCC Highways</t>
  </si>
  <si>
    <t>Highways</t>
  </si>
  <si>
    <t>Provision of affordable housing</t>
  </si>
  <si>
    <t>WDC Housing</t>
  </si>
  <si>
    <t>100% prior to commencement</t>
  </si>
  <si>
    <t>Warwick West</t>
  </si>
  <si>
    <t>Primary Education</t>
  </si>
  <si>
    <t>Description of contribution/requirement</t>
  </si>
  <si>
    <t>Provision of play area</t>
  </si>
  <si>
    <t>Secondary Education</t>
  </si>
  <si>
    <t>Libraries</t>
  </si>
  <si>
    <t>Play Area</t>
  </si>
  <si>
    <t>Bishops Tachbrook</t>
  </si>
  <si>
    <t>Budbrooke</t>
  </si>
  <si>
    <t>Leamington Clarendon</t>
  </si>
  <si>
    <t>Kenilworth Abbey</t>
  </si>
  <si>
    <t>Kenilworth Park Hill</t>
  </si>
  <si>
    <t>Lapworth</t>
  </si>
  <si>
    <t>Leamington Milverton</t>
  </si>
  <si>
    <t>Radford Semele</t>
  </si>
  <si>
    <t>Stoneleigh</t>
  </si>
  <si>
    <t>Warwick North</t>
  </si>
  <si>
    <t>Warwick South</t>
  </si>
  <si>
    <t>Whitnash</t>
  </si>
  <si>
    <t>WCC Libraries</t>
  </si>
  <si>
    <t>Education contribution</t>
  </si>
  <si>
    <t>Y</t>
  </si>
  <si>
    <t>Paid/Delivered</t>
  </si>
  <si>
    <t>Affordable Housing</t>
  </si>
  <si>
    <t>Description of Development</t>
  </si>
  <si>
    <t>Transfer of play area to WDC</t>
  </si>
  <si>
    <t>WDC DM</t>
  </si>
  <si>
    <t>W/05/0262</t>
  </si>
  <si>
    <t>Outline permission for residential development</t>
  </si>
  <si>
    <t>Land at Dalehouse Lane, Kenilworth</t>
  </si>
  <si>
    <t>100% on occupation of the 1st dwelling</t>
  </si>
  <si>
    <t>In accordance with formula</t>
  </si>
  <si>
    <t>Library</t>
  </si>
  <si>
    <t>131 - 137 Regent Street, Leamington</t>
  </si>
  <si>
    <t>W/11/1624</t>
  </si>
  <si>
    <t>Creation of new retail units and erection of flats and houses.</t>
  </si>
  <si>
    <t>Prior to occupation.</t>
  </si>
  <si>
    <t>Open space contribution</t>
  </si>
  <si>
    <t>Parking</t>
  </si>
  <si>
    <t>W/05/0962</t>
  </si>
  <si>
    <t>Alterations and extensions including mezzanine floor.</t>
  </si>
  <si>
    <t>Tesco Store, Emscote Road, Warwick</t>
  </si>
  <si>
    <t>Mova contribution</t>
  </si>
  <si>
    <t>Cycle Lanes contribution</t>
  </si>
  <si>
    <t>CCTV</t>
  </si>
  <si>
    <t>Prior to implementation</t>
  </si>
  <si>
    <t>Within 10 working days of implementation.</t>
  </si>
  <si>
    <t>Prior to occupation</t>
  </si>
  <si>
    <t>W/06/0125</t>
  </si>
  <si>
    <t>Residential development: 33 units</t>
  </si>
  <si>
    <t>Hillcrest Garage, Coventry Road, Kenilworth</t>
  </si>
  <si>
    <t>Primary Education Contribution</t>
  </si>
  <si>
    <t>Library Contribution</t>
  </si>
  <si>
    <t>100% on occupation of the 1st dwelling.</t>
  </si>
  <si>
    <t>Education Contribution</t>
  </si>
  <si>
    <t>No trigger</t>
  </si>
  <si>
    <t>Cycleway</t>
  </si>
  <si>
    <t>Public Transport</t>
  </si>
  <si>
    <t>Prior to commencement</t>
  </si>
  <si>
    <t>Car Park</t>
  </si>
  <si>
    <t>Other</t>
  </si>
  <si>
    <t>Traffic - other schemes</t>
  </si>
  <si>
    <t>W/11/0116</t>
  </si>
  <si>
    <t>Open space commuted sum</t>
  </si>
  <si>
    <t>Cycleway Contribution</t>
  </si>
  <si>
    <t>Clarendon</t>
  </si>
  <si>
    <t>Stoneleigh and Cubbington</t>
  </si>
  <si>
    <t>Education Secondary</t>
  </si>
  <si>
    <t>Education Primary</t>
  </si>
  <si>
    <t>No specific trigger</t>
  </si>
  <si>
    <t>Extensions to create 8 apartments</t>
  </si>
  <si>
    <t>Highways Contribution</t>
  </si>
  <si>
    <t>W/11/0074</t>
  </si>
  <si>
    <t>Outline application: residential development</t>
  </si>
  <si>
    <t>On commencement of the development</t>
  </si>
  <si>
    <t>N</t>
  </si>
  <si>
    <t>100% Prior to Commencement</t>
  </si>
  <si>
    <t>100% on Commencement</t>
  </si>
  <si>
    <t>W/12/1004</t>
  </si>
  <si>
    <t>Conversion of former library into 28 residential apartments, including extensions/alterations to building and associated parking and landscaping.</t>
  </si>
  <si>
    <t>York Road Centre, Formerly The Old Library, Avenue Road, Leamington Spa, CV31 3PR</t>
  </si>
  <si>
    <t>Open Space Commuted Sum</t>
  </si>
  <si>
    <t>Manor</t>
  </si>
  <si>
    <t>On occupation of 1st dwelling</t>
  </si>
  <si>
    <t>W/10/0975</t>
  </si>
  <si>
    <t>46-48 Bedford Street, Leamington</t>
  </si>
  <si>
    <t>Retail and residential development</t>
  </si>
  <si>
    <t>Received</t>
  </si>
  <si>
    <t>Police</t>
  </si>
  <si>
    <t>Open Space Design Scheme</t>
  </si>
  <si>
    <t>W/10/1664</t>
  </si>
  <si>
    <t>Removal of roof and top section of walls of single storey part of existing building and conversion of remaining two storey building into a dwelling; re-roofing of rear roof slope with slate; installation of new windows and doors; installation of solar panels and rooflights; and retention of existing walls to create front courtyard incorporating existing garage doors and proposed pedestrian gate</t>
  </si>
  <si>
    <t>Garage rear of 6 Bertie Terrace, Gulistan Road,  Leamington Spa</t>
  </si>
  <si>
    <t>W/09/0144</t>
  </si>
  <si>
    <t>Erection of extensions to the super store to provide additional sales and bulk floorspace, a dot com facility, and associated works.(Amended scheme to planning application reference W05/0962).</t>
  </si>
  <si>
    <t>Tesco Supermarket, Emscote Road, Warwick, CV34 5QL</t>
  </si>
  <si>
    <t>W/13/0858</t>
  </si>
  <si>
    <t>Outline application for residential development with all matters reserved apart from access</t>
  </si>
  <si>
    <t>Land to the South of  Fieldgate Lane, Whitnash, Leamington Spa</t>
  </si>
  <si>
    <t>Education Special Needs</t>
  </si>
  <si>
    <t>Footpaths</t>
  </si>
  <si>
    <t>Indoor Sports Facilities</t>
  </si>
  <si>
    <t>Payment of Monitoring Fee</t>
  </si>
  <si>
    <t>Sustainability Pack Contribution</t>
  </si>
  <si>
    <t>Biodiversity off setting</t>
  </si>
  <si>
    <t>Sustainable Urban Drainage System</t>
  </si>
  <si>
    <t>Employment Opportunities</t>
  </si>
  <si>
    <t>Before development commences</t>
  </si>
  <si>
    <t>Community Development</t>
  </si>
  <si>
    <t>50% occupation</t>
  </si>
  <si>
    <t>Open Space</t>
  </si>
  <si>
    <t>W/11/0467</t>
  </si>
  <si>
    <t>Demolition and erection of buildings including 4 residential units</t>
  </si>
  <si>
    <t>Mill Lane and Old Warwick Road, Lapworth</t>
  </si>
  <si>
    <t xml:space="preserve">Provision of affordable housing </t>
  </si>
  <si>
    <t>Commuted open space contribution</t>
  </si>
  <si>
    <t xml:space="preserve">Health </t>
  </si>
  <si>
    <t>WCC Ecology</t>
  </si>
  <si>
    <t>W/12/1371</t>
  </si>
  <si>
    <t>Development to provide 22 residential retirement units</t>
  </si>
  <si>
    <t>48-50 Waverley Road, Kenilworth</t>
  </si>
  <si>
    <t>W/12/0492</t>
  </si>
  <si>
    <t>Demolition of PH and replacement with 9 dwellings</t>
  </si>
  <si>
    <t>Hobsons Choice, Waverley Road Warwick</t>
  </si>
  <si>
    <t xml:space="preserve">Car parking </t>
  </si>
  <si>
    <t>In accordance with the formula set out in the agreement</t>
  </si>
  <si>
    <t>W/14/0693</t>
  </si>
  <si>
    <t>Full planning permission for 60 dwellings</t>
  </si>
  <si>
    <t>West of 22 Wellesbourne Road, Barford</t>
  </si>
  <si>
    <t>Provision of Affordable housing</t>
  </si>
  <si>
    <t>Sustainable urban drainage scheme</t>
  </si>
  <si>
    <t>Indoor sports facilities contribution</t>
  </si>
  <si>
    <t>Police contribution</t>
  </si>
  <si>
    <t>40% of the total no. of dwellings</t>
  </si>
  <si>
    <t>Ecology</t>
  </si>
  <si>
    <t>Drainage</t>
  </si>
  <si>
    <t>£56.73 per dwelling</t>
  </si>
  <si>
    <t>Sports</t>
  </si>
  <si>
    <t>Improvements to King George Playing Fields, Barford</t>
  </si>
  <si>
    <t>To be used as set out in the agreement</t>
  </si>
  <si>
    <t>Within Warwick District</t>
  </si>
  <si>
    <t>Towards provision of police infrastructure within the District</t>
  </si>
  <si>
    <t>For the improvement of public rights of way within 1.5 miles of the development</t>
  </si>
  <si>
    <t>W/13/0607</t>
  </si>
  <si>
    <t>Residential development up to a maximum of 220 dwellings and infrastructure</t>
  </si>
  <si>
    <t>Land North of Harbury Lane Heathcote, Warwick CV34 6TB</t>
  </si>
  <si>
    <t>Commencement of development</t>
  </si>
  <si>
    <t>Affordable Housing Scheme Submission</t>
  </si>
  <si>
    <t>Transfer Amenity Open Space Land</t>
  </si>
  <si>
    <t>Layout &amp; Install Amenity Open Space Land</t>
  </si>
  <si>
    <t>Country Park</t>
  </si>
  <si>
    <t>Amenity Open Space Maintenance Sum</t>
  </si>
  <si>
    <t>GP Surgery</t>
  </si>
  <si>
    <t>Heath Contribution South Warwickshire FT</t>
  </si>
  <si>
    <t>Hospital</t>
  </si>
  <si>
    <t>Open Space Land Transfer</t>
  </si>
  <si>
    <t>Play Area Equipment Contribution</t>
  </si>
  <si>
    <t>Outdoor Sports Facilities</t>
  </si>
  <si>
    <t>Play Area Commuted Sum</t>
  </si>
  <si>
    <t>Layout of Play Area</t>
  </si>
  <si>
    <t>Rights of Way</t>
  </si>
  <si>
    <t>School Transport</t>
  </si>
  <si>
    <t>W/13/1207</t>
  </si>
  <si>
    <t>Outline planning application for an urban extension comprising up to 280 new homes, public open space, landscaping, new access and highways and associated and ancillary development.</t>
  </si>
  <si>
    <t>Woodside Farm, Harbury Lane, Bishops Tachbrook, Leamington Spa, CV33 9QA</t>
  </si>
  <si>
    <t>W/14/0023</t>
  </si>
  <si>
    <t>Residential development (approximately 200 dwellings) with new access onto Harbury Lane, land safeguarded for a new primary school, allotments, open space, local shop (A1 use up to 100 sqm gross), car parking and associated infrastructure</t>
  </si>
  <si>
    <t>Harbury Gardens, Harbury Lane, Bishops Tachbrook, Leamington Spa, CV33 9QF</t>
  </si>
  <si>
    <t>W/14/0322</t>
  </si>
  <si>
    <t>Construction of up to 60 market and affordable dwellings, new vehicular access, open space and associated infrastructure (outline application including details of access)</t>
  </si>
  <si>
    <t>Land East of Radford Semele,North of Southam Road, Radford Semele, Leamington Spa, CV31 1TP</t>
  </si>
  <si>
    <t>75% Occupation</t>
  </si>
  <si>
    <t>W/13/1763</t>
  </si>
  <si>
    <t>Land To The Rear of Holly Walk, Baginton, Coventry</t>
  </si>
  <si>
    <t>W/14/1340</t>
  </si>
  <si>
    <t>Erection of 93 dwellings, open space, drainage infrastructure and access to Common Lane</t>
  </si>
  <si>
    <t>Land north of Common Lane Kenilworth (Crackley Triangle)</t>
  </si>
  <si>
    <t>W/14/0689</t>
  </si>
  <si>
    <t>Land north of, Oakley Wood Road, Bishop's Tachbrook, CV33</t>
  </si>
  <si>
    <t>Affordable Housing Contribution</t>
  </si>
  <si>
    <t>Trolley</t>
  </si>
  <si>
    <t>Employment</t>
  </si>
  <si>
    <t xml:space="preserve">Employment </t>
  </si>
  <si>
    <t>Woodland</t>
  </si>
  <si>
    <t>WDC Economic Development</t>
  </si>
  <si>
    <t>Received payment.  Amount received  £36,948.00</t>
  </si>
  <si>
    <t>Monitoring Fee</t>
  </si>
  <si>
    <t>WDC Drainage</t>
  </si>
  <si>
    <t xml:space="preserve">Education </t>
  </si>
  <si>
    <t>Monitoring</t>
  </si>
  <si>
    <t>WDC Policy</t>
  </si>
  <si>
    <t xml:space="preserve">Play Area </t>
  </si>
  <si>
    <t>W/14/0967</t>
  </si>
  <si>
    <t>W/13/0464</t>
  </si>
  <si>
    <t>W/13/0897</t>
  </si>
  <si>
    <t>W/13/1490</t>
  </si>
  <si>
    <t>W/14/0661</t>
  </si>
  <si>
    <t>Residential Development of up to 425 dwellings,  medical centre, community hall and associated infrastructure and landscaping.</t>
  </si>
  <si>
    <t>Land North of Gallows Hill Warwick</t>
  </si>
  <si>
    <t>Construction of up to 735 dwellings, a neighbourhood centre, open space, infrastructure, and landscaping (outline application).</t>
  </si>
  <si>
    <t>Submission of Affordable Housing scheme</t>
  </si>
  <si>
    <t>Prior to commencement of development</t>
  </si>
  <si>
    <t>Open Space Provision</t>
  </si>
  <si>
    <t>Open Space and Play Area Design Scheme</t>
  </si>
  <si>
    <t>Provision of Play Area</t>
  </si>
  <si>
    <t>Provision of allotments</t>
  </si>
  <si>
    <t>Prior to the completion of 500 dwellings</t>
  </si>
  <si>
    <t>On completion and transfer of  the play area</t>
  </si>
  <si>
    <t>On completion and transfer of  the open space</t>
  </si>
  <si>
    <t>Prior to the commencement of each phase of development</t>
  </si>
  <si>
    <t>Sustainable Urban Drainage System Commuted Sum</t>
  </si>
  <si>
    <t>Sustainable Urban Drainage System scheme</t>
  </si>
  <si>
    <t>On the transfer of the SUDs Land</t>
  </si>
  <si>
    <t>Submission of employment and training strategy</t>
  </si>
  <si>
    <t>Prior to the commencement of the relevant phase of development</t>
  </si>
  <si>
    <t>Hospital Contribution</t>
  </si>
  <si>
    <t>Indoor Sports Facilities Contribution</t>
  </si>
  <si>
    <t>Outdoor Sports Facilities Contribution</t>
  </si>
  <si>
    <t>Rights of Way contribution</t>
  </si>
  <si>
    <t>Public Transport  Contribution</t>
  </si>
  <si>
    <t>For each area, no specific trigger</t>
  </si>
  <si>
    <t>Sale of the Education Land</t>
  </si>
  <si>
    <t>£768 per dwelling</t>
  </si>
  <si>
    <t>£8007 per dwelling</t>
  </si>
  <si>
    <t>£6000 per open market dwelling</t>
  </si>
  <si>
    <t>£831.04 per dwelling</t>
  </si>
  <si>
    <t>£21.89 per dwelling</t>
  </si>
  <si>
    <t>£198.26 per dwelling</t>
  </si>
  <si>
    <t>£17.34 per dwelling</t>
  </si>
  <si>
    <t>£75 per dwelling</t>
  </si>
  <si>
    <t>Prior to the commencement of development</t>
  </si>
  <si>
    <t>Residential development of up to 785 dwellings, community hub, primary school, infrastructure and landscaping</t>
  </si>
  <si>
    <t>Land at Lower Heathcote Farm, Harbury Lane, Warwick</t>
  </si>
  <si>
    <t>Provision of Country Park land.</t>
  </si>
  <si>
    <t>Towards public right of way improvements within a 1.5 mile radius of the site.</t>
  </si>
  <si>
    <t>Prior to the transfer of  the open space</t>
  </si>
  <si>
    <t>£242.22 per dwelling</t>
  </si>
  <si>
    <t>School Transport contribution</t>
  </si>
  <si>
    <t>Prior to the occupation of 50% of the dwellings for the relevant phase of development.</t>
  </si>
  <si>
    <t>Upon the completion of the 400th dwelling.</t>
  </si>
  <si>
    <t>For each area, prior to the commencement of development in that area.</t>
  </si>
  <si>
    <t xml:space="preserve">To be safeguarded for a period of 5 years </t>
  </si>
  <si>
    <t xml:space="preserve">Affordable Housing </t>
  </si>
  <si>
    <t>As per the formula in the agreement</t>
  </si>
  <si>
    <t>Outdoor Sport</t>
  </si>
  <si>
    <t>£6000 per dwelling</t>
  </si>
  <si>
    <t>£1678 per dwelling</t>
  </si>
  <si>
    <t>Monitoring Contribution</t>
  </si>
  <si>
    <t>Transfer of Amenity Space</t>
  </si>
  <si>
    <t>Provision of amenity space</t>
  </si>
  <si>
    <t>Following the provision of the amenity open space</t>
  </si>
  <si>
    <t>Submission of play area scheme.</t>
  </si>
  <si>
    <t>50% prior to 50% occupation and the remainder prior to 90% occupation</t>
  </si>
  <si>
    <t>Biodiversity</t>
  </si>
  <si>
    <t>Upon provision of the open space</t>
  </si>
  <si>
    <t>Health</t>
  </si>
  <si>
    <t>WCC Footpaths</t>
  </si>
  <si>
    <t>£6639 per dwelling</t>
  </si>
  <si>
    <t>£17.29 per dwelling</t>
  </si>
  <si>
    <t>In accordance with the formulae set out in the agreement.</t>
  </si>
  <si>
    <t>Provision of Affordable Housing</t>
  </si>
  <si>
    <t>Sustainability</t>
  </si>
  <si>
    <t>£784.61 per dwelling</t>
  </si>
  <si>
    <t>Parks and Gardens contribution</t>
  </si>
  <si>
    <t>In accordance with the date to be notified to the LPA</t>
  </si>
  <si>
    <t>Open space provision</t>
  </si>
  <si>
    <t>Open space scheme</t>
  </si>
  <si>
    <t>As the formula in the agreement</t>
  </si>
  <si>
    <t>Upon transfer of the land</t>
  </si>
  <si>
    <t>Employment and Training Strategy</t>
  </si>
  <si>
    <t>Off site affordable housing contribution</t>
  </si>
  <si>
    <t>To be paid in the circumstances set out in the agreement</t>
  </si>
  <si>
    <t>Affordable Housing Provision</t>
  </si>
  <si>
    <t>Open Space and play areas Scheme</t>
  </si>
  <si>
    <t>Open Space and play area provision</t>
  </si>
  <si>
    <t>Open Space and Play area Land Transfer</t>
  </si>
  <si>
    <t>Prior to the occupation of 200 dwellings</t>
  </si>
  <si>
    <t>Submission of biodiversity off setting scheme</t>
  </si>
  <si>
    <t>Biodiversity Fixed Sum</t>
  </si>
  <si>
    <t>In the circumstances set out in the agreement</t>
  </si>
  <si>
    <t>To secure the long term management of biodiversity in the vicinity of the application site.</t>
  </si>
  <si>
    <t>Appropriation of the Education Land by WCC</t>
  </si>
  <si>
    <t>Within 6 months of the commencement of development</t>
  </si>
  <si>
    <t>Community Hall specification</t>
  </si>
  <si>
    <t>Prior to the submission of the reserved matters for the relevant phase.</t>
  </si>
  <si>
    <t xml:space="preserve">Community </t>
  </si>
  <si>
    <t>Completion of community hall free serviced works</t>
  </si>
  <si>
    <t>Prior to the occupation of the development in that phase</t>
  </si>
  <si>
    <t>Safeguarding of community stadium land</t>
  </si>
  <si>
    <t>For a period of 5 years from the commencement of development</t>
  </si>
  <si>
    <t>Submission of free serviced community stadium specification</t>
  </si>
  <si>
    <t>Completion of free serviced community stadium works</t>
  </si>
  <si>
    <t>Within 6 months of the date of the implementation notice</t>
  </si>
  <si>
    <t>Transfer of the completed stadium</t>
  </si>
  <si>
    <t>Within 28 days of completion</t>
  </si>
  <si>
    <t>Land at Earl Rivers Avenue</t>
  </si>
  <si>
    <t>Prior to occupation of 95% of the care units</t>
  </si>
  <si>
    <t>Provision of village transport service</t>
  </si>
  <si>
    <t>Erection on Continuing Care Retirement Community</t>
  </si>
  <si>
    <t>Parmiter House, Arlington Avenue, Leamington Spa</t>
  </si>
  <si>
    <t>51 sheltered elderly apartments</t>
  </si>
  <si>
    <t xml:space="preserve">Prior to occupation </t>
  </si>
  <si>
    <t>Demolition and conversion to provide 18 dwellings</t>
  </si>
  <si>
    <t>Sustainable Welcome Pack Contribution</t>
  </si>
  <si>
    <t>W/05/1210</t>
  </si>
  <si>
    <t>Erection of a two storey block of 6 apartments</t>
  </si>
  <si>
    <t>51 Hill Street, Warwick, CV34 5NX</t>
  </si>
  <si>
    <t>W/15/0646</t>
  </si>
  <si>
    <t>Erection of 85 dwellings, access roads and associated development.</t>
  </si>
  <si>
    <t>Opus 40, Birmingham Road, Warwick</t>
  </si>
  <si>
    <t>Offsite Parks, Gardens and Allotments</t>
  </si>
  <si>
    <t>Travel Pack</t>
  </si>
  <si>
    <t>Provision of land</t>
  </si>
  <si>
    <t>Following receipt of written notice from County Council by 25 June 2020</t>
  </si>
  <si>
    <t>W/12/0027</t>
  </si>
  <si>
    <t>Residential development comprising 209 dwellings with associated garages, parking facilities, infrastructure, public open space, allotments, landscaping and access</t>
  </si>
  <si>
    <t>Land South of, St Fremund Way, Whitnash, Leamington Spa</t>
  </si>
  <si>
    <t>Prior to occupation of the last dwelling</t>
  </si>
  <si>
    <t>Health (Hospital)</t>
  </si>
  <si>
    <t xml:space="preserve">Health (GP Surgery) </t>
  </si>
  <si>
    <t>Sustainability Travel Pack Contribution</t>
  </si>
  <si>
    <t>Health Contribution South Warwickshire FT</t>
  </si>
  <si>
    <t>Removal of residents parking permits</t>
  </si>
  <si>
    <t>W/15/0795</t>
  </si>
  <si>
    <t>Lord Leycester Hotel, Warwick</t>
  </si>
  <si>
    <t>Myton and Heathcote</t>
  </si>
  <si>
    <t>Saltisford</t>
  </si>
  <si>
    <t>W/15/0851</t>
  </si>
  <si>
    <t>Outline permission for up to 520 dwellings</t>
  </si>
  <si>
    <t>Grove Farm, Harbury Lane, Bishops Tachbrook</t>
  </si>
  <si>
    <t>Affordable Housing Scheme</t>
  </si>
  <si>
    <t>Amenity open space scheme</t>
  </si>
  <si>
    <t>Amenity open space commuted sum</t>
  </si>
  <si>
    <t>Country Park provision</t>
  </si>
  <si>
    <t>Towards the provision of a new primary school at Harbury Gardens and towards phase 1 of the expansion of Campion Secondary School</t>
  </si>
  <si>
    <t>Towards improving public footpaths within a 1.5 mile radius of the application site</t>
  </si>
  <si>
    <t>Towards improvements to the Warwick Gates Health Centre</t>
  </si>
  <si>
    <t>Towards additional patient facilities</t>
  </si>
  <si>
    <t>Towards improvements to the Europa Way corridor</t>
  </si>
  <si>
    <t>Indoor Sports facilities contribution</t>
  </si>
  <si>
    <t>Indoor Sports</t>
  </si>
  <si>
    <t>Towards a new sports hall, enhancements to the swimming pool and improvements to health and fitness facilities</t>
  </si>
  <si>
    <t>Towards monitoring compliance with this Agreement</t>
  </si>
  <si>
    <t>Towards improvements to drainage, car parking and pitch surfaces at Harbury Lane playing fields</t>
  </si>
  <si>
    <t>Outdoor Sports</t>
  </si>
  <si>
    <t>In accordance with the relevant formula</t>
  </si>
  <si>
    <t>Police Contribution</t>
  </si>
  <si>
    <t>Public Transport Contribution</t>
  </si>
  <si>
    <t>Towards the provision and maintenance of bus stops that are compliant with the Disability Discrimination Act 2005 and improvements to the number 68 bus service</t>
  </si>
  <si>
    <t>Amenity Open Space transfer</t>
  </si>
  <si>
    <t>Prior to occupation of the 1st house</t>
  </si>
  <si>
    <t>Amenity open space provision</t>
  </si>
  <si>
    <t>On completion of the transfer</t>
  </si>
  <si>
    <t>To be agreed between the relevant parties</t>
  </si>
  <si>
    <t>Play Area Scheme</t>
  </si>
  <si>
    <t>Play Area Transfer</t>
  </si>
  <si>
    <t>Prior to occupation of the 1st dwelling</t>
  </si>
  <si>
    <t>Play Area provision</t>
  </si>
  <si>
    <t>Upon the transfer of the play area</t>
  </si>
  <si>
    <t>Provision of Informal open space</t>
  </si>
  <si>
    <t xml:space="preserve">                                                                                            </t>
  </si>
  <si>
    <t>Submission of Local Employments and Training Strategy</t>
  </si>
  <si>
    <t>Within 10 days of implementation</t>
  </si>
  <si>
    <t>CCTV Contribution (to be paid to WCC)</t>
  </si>
  <si>
    <t xml:space="preserve">WCC </t>
  </si>
  <si>
    <t>Paid in full: to be spent in Kenilworth</t>
  </si>
  <si>
    <t>W/15/0747</t>
  </si>
  <si>
    <t>Outline permission for up to 26 dwellings</t>
  </si>
  <si>
    <t>Land west of Bridge Street and Wilkins Close, Barford</t>
  </si>
  <si>
    <t>Towards the Barford Playing Fields project.</t>
  </si>
  <si>
    <t>Sustainable Travel Pack contribution</t>
  </si>
  <si>
    <t xml:space="preserve">Affordable Housing Contribution </t>
  </si>
  <si>
    <t>In accordance with the formula</t>
  </si>
  <si>
    <t>Acute and Planned Healthcare contribution</t>
  </si>
  <si>
    <t>Towards the cots of those services provided by the South Warwickshire NHS Foundation Trust.</t>
  </si>
  <si>
    <t>Aylesford School, Shelley Avenue, Warwick</t>
  </si>
  <si>
    <t>Traffic management</t>
  </si>
  <si>
    <t>Sustainable Transport</t>
  </si>
  <si>
    <t>Conversion of buildings to student accommodation</t>
  </si>
  <si>
    <t>3 storey building to form retail units and student accommodation</t>
  </si>
  <si>
    <t>34 - 40 Warwick Road, Kenilworth</t>
  </si>
  <si>
    <t>Contract with appropriate affordable homes provider to be finalised with 6 months of commencement</t>
  </si>
  <si>
    <t xml:space="preserve">Provision of affordable housing contribution </t>
  </si>
  <si>
    <t>2-22 Northgate Street, Warwick</t>
  </si>
  <si>
    <t>Erection of school, 2 no. multi-use games area, secondary school outdoor recreation space, primary school outdoor play area, 24 parking spaces, landscaping and security fencing</t>
  </si>
  <si>
    <t>Contribution towards the improvement of Millenium Field</t>
  </si>
  <si>
    <t>Provision of a safeguarded land for education</t>
  </si>
  <si>
    <t>For each phase, to be paid in 5 equal instalments: the 1st prior to the occupation of the 100th dwelling in that phase  with the remaining instalments to be paid on the 1st, 2nd, 3rd and 4th anniversary of that payment.</t>
  </si>
  <si>
    <t>Prior to the commencement of the development</t>
  </si>
  <si>
    <t>The lesser of £30,000 or 1% of total contributions</t>
  </si>
  <si>
    <t>Upon occupation of the 1st dwelling within the development</t>
  </si>
  <si>
    <t>Development of 150 dwellings, school drop off, open space, landscaping, sustainable drainage systems, access, footpaths and associated infrastructure</t>
  </si>
  <si>
    <t>Towards  the cost of funding indoor sports halls and swimming pools in Warwick District</t>
  </si>
  <si>
    <t>For the purpose of developing strategic highway infrastructure and carrying out measures to improve walking and cycling within the Leamington and Warwick area</t>
  </si>
  <si>
    <t>Provision of Allotments</t>
  </si>
  <si>
    <t>Prior to the commencement of the development in the relevant area</t>
  </si>
  <si>
    <t>Within 1 month of the date of the implementation notice</t>
  </si>
  <si>
    <t>Grant of licence to construct the stadium</t>
  </si>
  <si>
    <t>Land between Myton Road and Europa Way, Warwick</t>
  </si>
  <si>
    <t>Contribution towards sustainability packs</t>
  </si>
  <si>
    <t>Demolition, refurbishment, change of use to residential apartments and erection of 10 houses</t>
  </si>
  <si>
    <t>Within 20 days of the serving of the payment notice (that notice to be served in the circumstances where a commuted sum is to be paid in lieu of the provision on site)</t>
  </si>
  <si>
    <t>Towards new and replacement stock, targeted collections and promotions</t>
  </si>
  <si>
    <t>Towards equipping staff and providing police vehicles and premises for the Warwick Rural West Safer Neighbourhood Team</t>
  </si>
  <si>
    <t>Towards the provision of an additional classroom to enable the school to operate as a 1 form entry school with 7 class groups each of 30 pupils and [providing pre-school provision: Barford St Peter's</t>
  </si>
  <si>
    <t>Contribution received.  Spent in Royal Pump Rooms by end of 2017.</t>
  </si>
  <si>
    <t>W/14/1076 - phasing timescales revised by W/15/0981</t>
  </si>
  <si>
    <t>February 2016:Contribution received but not yet spent</t>
  </si>
  <si>
    <t>February 2016:Received and part spent</t>
  </si>
  <si>
    <t>Paid in full 01/12/2015</t>
  </si>
  <si>
    <t>W/14/0300</t>
  </si>
  <si>
    <t>Outline permission for up to 900 dwellings</t>
  </si>
  <si>
    <t>Land at Asps Farm</t>
  </si>
  <si>
    <t xml:space="preserve">Towards the provision of a new centrally located  5 practice GP surgery </t>
  </si>
  <si>
    <t>Healthcare Contribution</t>
  </si>
  <si>
    <t>£1085.18 towards additional patient facilities</t>
  </si>
  <si>
    <t>Towards the provision of a police office within the site</t>
  </si>
  <si>
    <t>£3025.63 per dwelling towards the provision of a one form entry primary school</t>
  </si>
  <si>
    <t>Pre School Contribution</t>
  </si>
  <si>
    <t>£428.52 per dwelling towards the cost of nursery/pre-school provision</t>
  </si>
  <si>
    <t>Secondary School contribution</t>
  </si>
  <si>
    <t>£2710.78 per dwelling towardsthe cost of expanding existing secondary schools</t>
  </si>
  <si>
    <t>Post 16 education contribution</t>
  </si>
  <si>
    <t>£579.11 per dwelling towards the cost of expanding sixth form provision at existing secondary schools</t>
  </si>
  <si>
    <t>Special Education contribution</t>
  </si>
  <si>
    <t>£187.11 per dwelling towards special education provision at a suitable special or mainstream school</t>
  </si>
  <si>
    <t>£75 per dwelling towards the cost of the pack.</t>
  </si>
  <si>
    <t>50% of the affordable housing to be provided by the provision of 50% of the market housing in any phase. All of the affordable housing to be provided by 95% of the market housing within any phase.</t>
  </si>
  <si>
    <t>Reservation of Primary School Land within the site.</t>
  </si>
  <si>
    <t>Service of Primary School Election Notice setting out the location and specification of the primary school</t>
  </si>
  <si>
    <t>Delivery of Primary School</t>
  </si>
  <si>
    <t xml:space="preserve">Park and Ride Contract with bus provider to provide a service over a 10 year period. </t>
  </si>
  <si>
    <t>To provide services from the site to Leamington and Warwick. 10 year period to run from the occupation of 1 dwelling</t>
  </si>
  <si>
    <t>Operational delivery of the park and ride facility</t>
  </si>
  <si>
    <t>The facility shall include 500 car space and a 15 minute frequency service to Warwick and Leamington - Monday to Saturday.</t>
  </si>
  <si>
    <t>Annual park and ride monitoring report</t>
  </si>
  <si>
    <t>To be submitted ofr at least 10 years</t>
  </si>
  <si>
    <t>Transfer of Park and Ride to WCC</t>
  </si>
  <si>
    <t>W/14/0681</t>
  </si>
  <si>
    <t>Outline permission for up to 450 dwellings</t>
  </si>
  <si>
    <t>Land south of Gallows Hill/West of Europa Way</t>
  </si>
  <si>
    <t>Sustainability Welcome Packs</t>
  </si>
  <si>
    <t>Acute and Planned Healthcare Contribution</t>
  </si>
  <si>
    <t>£1039 per dwelling towards acute and planned healthcare services</t>
  </si>
  <si>
    <t>£3763.40 per dwelling towards a new primary school on land at Harbury Gardens</t>
  </si>
  <si>
    <t>£4254.60 per dwelling towards new teaching accomodation at or ajjacent to Myton Secondary School</t>
  </si>
  <si>
    <t>Towards the widening of Europa Way and associated works as set out in the agreement</t>
  </si>
  <si>
    <t>Towards footpath improvements at Europa way including to improve the connectivity of the site</t>
  </si>
  <si>
    <t>Towards the widening of Gallows Hill and associated works as set out in the agreement</t>
  </si>
  <si>
    <t>£216.88 per dwelling towards the enhancement of the Warwick Gates Health Centre</t>
  </si>
  <si>
    <t>Indoor Sports Contribution</t>
  </si>
  <si>
    <t>£831 per dwelling towards the provision of a new sports hall and improvements to the swimming pool and health and fitness suite and Newbold Comwyn Health Centre</t>
  </si>
  <si>
    <t>Towards the cost of monitoring the implementation of the S106 requirements</t>
  </si>
  <si>
    <t>Provision of open space scheme</t>
  </si>
  <si>
    <t>Open Space maintenance sum</t>
  </si>
  <si>
    <t>£56.73 per dwelling towards the cost of resurfacing the artificial grass pitch at St Nicholas Park</t>
  </si>
  <si>
    <t>£178.62 per dwelling towards police infrastructure to serve the development</t>
  </si>
  <si>
    <t>Submission of affordable housing scheme</t>
  </si>
  <si>
    <t>Layout of open space scheme</t>
  </si>
  <si>
    <t>To be agreed in accordance with the formula in the agreement</t>
  </si>
  <si>
    <t>Submission of Biodiversity Offsetting Scheme (where required)</t>
  </si>
  <si>
    <t>Submission of Sustainable Urban Drainage Scheme</t>
  </si>
  <si>
    <t>Completion of Sustainable Urban Drainage Scheme</t>
  </si>
  <si>
    <t>Transfer of SUDS Land</t>
  </si>
  <si>
    <t>Submission of Local Employment and Training Strategy</t>
  </si>
  <si>
    <t>Implementation of Local Employment and Training Strategy</t>
  </si>
  <si>
    <t>By the date set out in the approval of the scheme</t>
  </si>
  <si>
    <t>Towards secutring and improving bus services to serve the developmet</t>
  </si>
  <si>
    <t>W/14/0433</t>
  </si>
  <si>
    <t>Outline permission for up to 65 dwellings</t>
  </si>
  <si>
    <t>Land at Spring Lane, Radford Semele</t>
  </si>
  <si>
    <t>Cycling Strategy contribution</t>
  </si>
  <si>
    <t>£36.77 per dwelling towards footpath improvements within a 1.5 km radius of the site at Europa way including to improve the connectivity of the site</t>
  </si>
  <si>
    <t>£134.21 per dwelling towards the enhancement of the Warwick Gates Health Centre</t>
  </si>
  <si>
    <t>£1039.96 per dwelling towards acute and planned healthcare services</t>
  </si>
  <si>
    <t>£784.61 per dwelling towards the provision of a new sports hall and improvements to the swimming pool and health and fitness suite and Newbold Comwyn Health Centre</t>
  </si>
  <si>
    <t>Off site play area contribution</t>
  </si>
  <si>
    <t>Towards the provision of a play area within the Radford Semele recreation ground</t>
  </si>
  <si>
    <t>£56.73 per dwelling towards the cost of improving outdoor sports facilities within the District</t>
  </si>
  <si>
    <t>Towards the cost of extending the existing cycle route to the east of Sydenham Drive</t>
  </si>
  <si>
    <t>W/15/0905</t>
  </si>
  <si>
    <t>Construction of  212 homes</t>
  </si>
  <si>
    <t>Land at Station Approach, Leamington</t>
  </si>
  <si>
    <t>Delivery of 75% affordable homes</t>
  </si>
  <si>
    <t>Brunswick</t>
  </si>
  <si>
    <t>W/15/1448</t>
  </si>
  <si>
    <t>Student Residential Accomodation</t>
  </si>
  <si>
    <t>Althorpe Street, Leamington</t>
  </si>
  <si>
    <t>Canal Towpath contribution</t>
  </si>
  <si>
    <t>Towards the improvement of the towpath in the immediate vicinty of the site</t>
  </si>
  <si>
    <t xml:space="preserve">Canal </t>
  </si>
  <si>
    <t>Off site public open space contribution</t>
  </si>
  <si>
    <t>Towards the improvement of public open space within 500m of the site: at one of more of - Eagle Recreation Ground; Mill Gardens; New Street; Rushmoor Street; All Saints church yard.</t>
  </si>
  <si>
    <t>Prevention of occupants bringing cars within 0.5 mile radius of the site</t>
  </si>
  <si>
    <t>W/14/0120</t>
  </si>
  <si>
    <t>Proposed change of use of basement, ground floor and first floor private club premises to eight self-contained flats and one mews dwelling; external alterations; and alterations to existing second floor flat</t>
  </si>
  <si>
    <t>36 Warwick Street, Leamington Spa, CV32 5JZ</t>
  </si>
  <si>
    <t>W/11/1251</t>
  </si>
  <si>
    <t>Erection of up to 91 dwellings and associated infrastructure &amp; landscaping</t>
  </si>
  <si>
    <t>Land at Stratford Road, Warwick CV34 6AP</t>
  </si>
  <si>
    <t>Open Space transfer</t>
  </si>
  <si>
    <t>Community Centre Contribution</t>
  </si>
  <si>
    <t>Further details of the Contribution (where appropriate)</t>
  </si>
  <si>
    <t>Towards the cost of extending and improving the no. 68 bus service and/or towards the provision of a new 20 minute service from the application site to Leamington railway station and the town centre. £638 per dwelling</t>
  </si>
  <si>
    <t>To provide bus services to serve the site and local secondary schools to provide transport to and from school. £302 per dwelling</t>
  </si>
  <si>
    <t>£ 1,678 per dwelling towards a new ward block at Warwick Hospital and additional treatment and patient facilities including community healthcare hubs at Warwick and Leamington</t>
  </si>
  <si>
    <t>£764 per dwelling towards the cost of a new GP surgery in Warwick District</t>
  </si>
  <si>
    <t>£638 per dwelling towards the cost of improving the bus service and/or towards the provision of a new 20 minute service from the application site to Leamington railway station and the town centre.</t>
  </si>
  <si>
    <t>£1039.65 per dwelling towards a new ward block at Warwick Hospital and additional treatment and patient facilities including community healthcare hubs at Warwick and Leamington</t>
  </si>
  <si>
    <t>£420.64 per dwelling towards the cost of a new GP surgery in Warwick District</t>
  </si>
  <si>
    <t>£638 per dwelling towards improving bus services for the site and the provision of a new 20 minute service from the application site to Leamington railway station and the town centre.</t>
  </si>
  <si>
    <t>£772.86 per dwelling towards the cost of a new GP surgery in south Warwick/Leamington</t>
  </si>
  <si>
    <t>P</t>
  </si>
  <si>
    <t>O</t>
  </si>
  <si>
    <t>Date Received</t>
  </si>
  <si>
    <t xml:space="preserve">Date Requirement to be Undertaken By/Contribution Received By </t>
  </si>
  <si>
    <t>Full contribution to be paid  prior to occupation of 50%of the houses</t>
  </si>
  <si>
    <t>Upon occupation of 1st dwelling</t>
  </si>
  <si>
    <t>Full contribution to be paid prior to commencement</t>
  </si>
  <si>
    <t>Prior to the occupation of the development</t>
  </si>
  <si>
    <t>To be paid in full prior to the commencement of the development</t>
  </si>
  <si>
    <t>Prior to occupation of 50%of the houses</t>
  </si>
  <si>
    <t>Upon completion of the play area</t>
  </si>
  <si>
    <t>50% of the contribution to be paid prior to 50% of the  dwellings being completed and the remainder prior to 90% of the dwellings being completed</t>
  </si>
  <si>
    <t>10% of the contribution to be paid upon occupation of the 1st dwelling; 50% upon occupation of 50% of the dwellings and the balance on the occupation of 90% of the dwellings.</t>
  </si>
  <si>
    <t>50% of the contribution to be paid prior to the occupation of any of the dwellings, followed by the remaining 50% of the contribution to be paid upon the occupation of 90% of the dwellings</t>
  </si>
  <si>
    <t>50% of the contribution to paid prior to the occupation of any of the dwellings followed by the remaining 50% upon the occupation of 90% of the dwellings</t>
  </si>
  <si>
    <t>3 equal instalments, the first prior to the occupation of any of the dwellings with the 2nd and 3rd instalments on the 2nd and 3rd anniversaries of that payment.</t>
  </si>
  <si>
    <t>50% of the contribution to be paid prior to the occupation of 50% of the houses with the remainder to be paid upon completion of the scheme</t>
  </si>
  <si>
    <t>Prior to the occupation of 50% of the dwellings</t>
  </si>
  <si>
    <t>Prior to the occupation of the dwellings</t>
  </si>
  <si>
    <t>Upon the occupation of 100% of the dwellings</t>
  </si>
  <si>
    <t>50% of the contribution to be paid prior to 50% of the  dwellings being completed and the remainder to be paid prior to 90% being completed</t>
  </si>
  <si>
    <t>100% Prior to Commencement of the development</t>
  </si>
  <si>
    <t>Prior to the occupation of dwellings</t>
  </si>
  <si>
    <t>Following the provision of the open space</t>
  </si>
  <si>
    <t>100% upon the commencement of the development</t>
  </si>
  <si>
    <t>Upon the  provision of open space</t>
  </si>
  <si>
    <t>100% before development commences</t>
  </si>
  <si>
    <t>Upon the provision of the play area</t>
  </si>
  <si>
    <t>Upon the transfer of the SUDs Land</t>
  </si>
  <si>
    <t>50% of the contribution to be paid prior to the completion of 50% of the dwellings and the remainder prior to the completion of 90% of the dwellings for the relevant phase of development.</t>
  </si>
  <si>
    <t>Prior to the occupation of 50% of the development</t>
  </si>
  <si>
    <t>On the completion and transfer of  the play area</t>
  </si>
  <si>
    <t>For each phase of development, 10% of the contribution to be paid upon the occupation of the 1st dwelling; 50% upon occupation of 50% of the dwellings and the balance on the occupation of 90%.</t>
  </si>
  <si>
    <t>For each phase of the development, 4 equal instalments to be paid on the 1st occupation of market housing in that phase and then at 25%, 50% and 75% of the occupation of the housing in that phase.</t>
  </si>
  <si>
    <t>For each phase, the contribution  to be paid in 5 equal instalments: the 1st prior to the occupation of the 100th dwelling in that phase  with the remaining instalments to be paid on the 1st, 2nd, 3rd and 4th anniversary of that payment.</t>
  </si>
  <si>
    <t>For each phase the contribution to be paid in 3 equal instalments; the 1st to be paid prior to the occupation of dwellings in that area with the 2nd and 3rd paid on the 1st and 2nd anniversaries of that payment.</t>
  </si>
  <si>
    <t>50% of the contribution to be paid prior to the completion of 50% of the dwellings and the remainder prior to the completion of 90% of the dwellings in relation to each phase of the development.</t>
  </si>
  <si>
    <t>Prior to the occupation of any dwellings</t>
  </si>
  <si>
    <t>50% transferred to housing provider by the occupation of 5% of the market housing and the remainder by 95% Occupation</t>
  </si>
  <si>
    <t>Prio to the occupation of 50% of the dwellings</t>
  </si>
  <si>
    <t>50% of the contribution to be paid prior to the occupation of 50% of the dwellings and the remainder prior to the occupation of 90% of the dwellings.</t>
  </si>
  <si>
    <t>100% to be paid on the commencement of the development</t>
  </si>
  <si>
    <t>10% ofn the contribution to be paid prior to occupation of the first dwelling, 50% prior to the occupation of 50% and the remainder prior to 90% occupation</t>
  </si>
  <si>
    <t>50% of the contribution to be paid prior to the occupation of 90% of the market properties and 100% prior to 100% occupation.</t>
  </si>
  <si>
    <t>Upon the commencement of the development</t>
  </si>
  <si>
    <t>50% of the contribution to be paid prior to the completion of 50% of the dwellings and the remainder prior to the completion of 90% of the dwellings.</t>
  </si>
  <si>
    <t>10% of the contribution to be paid upon occupation of the 1st dwelling; 50% prior to 50% of the  dwellings being completed and the remainder prior to 90% being completed</t>
  </si>
  <si>
    <t>50%of the contribution to be paid prior to 50% of the  dwellings being completed and the remainder prior to 90% being completed</t>
  </si>
  <si>
    <t>Upon the occupation of the 1st dwelling</t>
  </si>
  <si>
    <t>50% of the affordable housing to be provided prior to the occupation of 50% of the market homes. The remainder to be provided prior to the occupation of 95% of the market housing</t>
  </si>
  <si>
    <t>To be undertaken prior to the occupation of 50% of the houses.</t>
  </si>
  <si>
    <t>To be undertaken prior to the occupation of 50% of the houses in the relevant area.</t>
  </si>
  <si>
    <t>For each phase of development, 10% of the contribution to be paid on occupation of the 1st dwelling; 50% upon occupation of 50% of the dwellings and the balance on the occupation of 90%.</t>
  </si>
  <si>
    <t>For each phase of the development, 4 equal instalments to be paid on the 1st occupation of market housing in that phase and then at 25%, 50% and 75% occupation of the housing.</t>
  </si>
  <si>
    <t>Prior to the occupation of 50% of the houses</t>
  </si>
  <si>
    <t>For each phase of the development, 4 equal instalments to be paid on the 1st occupation of market housing in that phase and then at 25%, 50% and 75% of the occupation if the market housing.</t>
  </si>
  <si>
    <t>For each phase, the contribution to be paid in 4 equal instalments: prior to the occupation of any dwelling in that phase followed by the 1st, 2nd and 3rd anniversary of that payment.</t>
  </si>
  <si>
    <t>Contribution to be paid prior to the commencement of the relevant phase of development</t>
  </si>
  <si>
    <t>Fee to be paif prior to the commencement of development</t>
  </si>
  <si>
    <t>For any phase of the development, 50% to be paid prior to 1st occupation and the remainder at 90% occupation</t>
  </si>
  <si>
    <t>10% of the contribution to be paid prior to occupation of the first dwelling, 50% prior to 50% occupation, and the remainder prior to 90% occupation</t>
  </si>
  <si>
    <t>50% of the contribution to be paid prior to 50% of the  dwellings being completed and the remainder prior to 90%</t>
  </si>
  <si>
    <t>100% to be paid prior to the occupation of 50% of the dwellings</t>
  </si>
  <si>
    <t>50% to be paid prior to 50% of the  dwellings being completed and the remainder prior to 90%</t>
  </si>
  <si>
    <t>To be made by the occupation of 50% of the dwellings</t>
  </si>
  <si>
    <t>50% to be made available prior to the occupation of 50% of the dwellings and the remainder upon 90% occupation</t>
  </si>
  <si>
    <t>To be provided prior to the completion on 50% of the scheme.</t>
  </si>
  <si>
    <t>To be provided prior to the occupation of 50% of the dwellings</t>
  </si>
  <si>
    <t>50% of the contribution to be paid prior to the occupation of 50% of the dwellings with the remainder to be paid on 90% occupation</t>
  </si>
  <si>
    <t>10% of the contribution to be paid prio to the occupation of any dwellings; 50% to be paid prior to 50% occupation and the remaining 40% to be paid prio to 90% occupation</t>
  </si>
  <si>
    <t>100% of the contribution to be paid prior to commencement</t>
  </si>
  <si>
    <t>To be paid prior to 50% of the dwellings being occupied</t>
  </si>
  <si>
    <t>To be provided prior to the occupation of 90% of the market houses</t>
  </si>
  <si>
    <t>To be provided prior to commencement</t>
  </si>
  <si>
    <t>Contribution to be paid prior to the occupation of the 1st house.</t>
  </si>
  <si>
    <t>To be paid rior to the occupation of the 1st dwelling</t>
  </si>
  <si>
    <t>To be paid upon Commencement</t>
  </si>
  <si>
    <t>To be provided prior to the occupation of the 50th house</t>
  </si>
  <si>
    <t>To be provided prior to the occupation of 50% of the houses</t>
  </si>
  <si>
    <t>Contribution to be paid prior to the occupation of 75% of the houses</t>
  </si>
  <si>
    <t>Provision to be made upon occupation of the 400th dwelling</t>
  </si>
  <si>
    <t>10% of the contribution to be paid prior to the occupation of any dwellings; 50% to be paid prior to 50% occupation and the remaining 40% to be paid prio to 90% occupation</t>
  </si>
  <si>
    <t>50% of the contribution to be paid prior to the occupation of 50% of the houses and  the remainder prior to 90% occupation</t>
  </si>
  <si>
    <t>25% of the contribution to be paid prior to the occupation of 20% of the houses; 50% prior to 50% occupation; the remaining 25% prior to 90% occupation.</t>
  </si>
  <si>
    <t>Contribution to be paid prior to Commencement</t>
  </si>
  <si>
    <t>To be provided prior to Commencement</t>
  </si>
  <si>
    <t>To be paid within 1 month of commencement</t>
  </si>
  <si>
    <t>To be provided 28 days prior to commencement</t>
  </si>
  <si>
    <t>Prior to the occupation of 10% of the houses</t>
  </si>
  <si>
    <t>Half form entry to be ready for use prior to the occupation of 50% of the houses; full form entry to be ready for use before occupation of 70% of the houses.</t>
  </si>
  <si>
    <t>50% of the contribution to be paid prior to the occupation of 30% of the houses; the remainder to be paid prior to 70% occupation.</t>
  </si>
  <si>
    <t>10% of the payment to be made prior to the occupation of 10% of the houses within any phase; 50% to be made prior to the occupation of 50% within any phase; and the remainder prior to 90% occupation of any phase.</t>
  </si>
  <si>
    <t>Contribution to be paid prior to the occupation of 1 unit</t>
  </si>
  <si>
    <t>50% of the contribution to be paid prior to the occupation of 1 unit  and the remainder to be paid prior to 50% occupation</t>
  </si>
  <si>
    <t>Prior to the occupation of 1 dwelling</t>
  </si>
  <si>
    <t>To be provided on the anniversary of the 1st occupation of any house</t>
  </si>
  <si>
    <t>To take place prior to occupation of 800 houses</t>
  </si>
  <si>
    <t>50% of the contribution to be paid prior to the occupation of 1 unit  and the remainder to be paid prior to 50% occupation within any phase (the proportion for each phase to be relative to the proportion of the total development)</t>
  </si>
  <si>
    <t>50% of the contribution or affordable housing to be paid/delivered prior to the occupation of 50% of the market homes; all of the remainder to be paid/delivered prior to 95% occupation of the market homes</t>
  </si>
  <si>
    <t>To be provided prior to the occupation of 50% of the development</t>
  </si>
  <si>
    <t>Upon the completion of the open space</t>
  </si>
  <si>
    <t>Following the completion of the play area</t>
  </si>
  <si>
    <t>Following the tranfer of the play area to WDC</t>
  </si>
  <si>
    <t>Prior to any occupation of the houses</t>
  </si>
  <si>
    <t xml:space="preserve">Prior to the occupation of 75% of the houses </t>
  </si>
  <si>
    <t>To be provided 28 days prior to the commencement of the development</t>
  </si>
  <si>
    <t>50% of the contribution to be paid prior to the occupation of 50% of the houses and the remainder prior to 90% occupation</t>
  </si>
  <si>
    <t>10% of the contribution to be paid prior to the occupation of the 1st dwelling; 50% prior to the occupation of 50% of the houses and the remainder prior to 90% occupation</t>
  </si>
  <si>
    <t>The contribution to be paid in full within 14 days of the receipt of notice from WCC advising that works will commence within 28 days</t>
  </si>
  <si>
    <t>Contribution to be paid prior to the commencement of the development</t>
  </si>
  <si>
    <t>To be paid within 14 days of the request for payment being received</t>
  </si>
  <si>
    <t>£123,374 to baid within 14 days of the 1st request for it to be paid; £107,952 upon the 1st anniversary of the 1st payment; £92,530 upon the 2nd anniversary; £77,109 on the 3rd anniversary; and £61,687 on the 4th anniversary.</t>
  </si>
  <si>
    <t>To be paid within 28 days of commencement</t>
  </si>
  <si>
    <t>50% to be paid prior to the occupation of 50% of the market homes; all of remainder to be paid prior to 95% occupation of the market homes</t>
  </si>
  <si>
    <t>Prior to commencement of the development</t>
  </si>
  <si>
    <t>Prior to the occupationof 50% of the houses</t>
  </si>
  <si>
    <t>Upon the transfer of the open space to WDC</t>
  </si>
  <si>
    <t>To be provided prior to the occupation of any of the dwellings</t>
  </si>
  <si>
    <t xml:space="preserve">Prior to the occupation of 75% of the dwellings </t>
  </si>
  <si>
    <t>28 days prior to the commencement of the development</t>
  </si>
  <si>
    <t>To be paid within 20 working days of the occupation of any dwelling</t>
  </si>
  <si>
    <t>Upon occupation of the development</t>
  </si>
  <si>
    <t>W/15/1761</t>
  </si>
  <si>
    <t>Residential Development of up to 25 dwellings</t>
  </si>
  <si>
    <t>Open Space Contribution</t>
  </si>
  <si>
    <t>Sustainable Travel Pack Contribution</t>
  </si>
  <si>
    <t>Towards the provision of additional primary school places within the North or South Leamington Planning Areas</t>
  </si>
  <si>
    <t>Towards the enhancement of open spaces within 500m of the development and the enhancement of the District's destination parks</t>
  </si>
  <si>
    <t>£75 per dwelling subject to a maximum of £1,875 to provide information packs to initial owners to promote sustainable travel and road safety</t>
  </si>
  <si>
    <t>Submission of Affordable Housing Scheme</t>
  </si>
  <si>
    <t>Prior to the occupation of more than 95% of the market housing</t>
  </si>
  <si>
    <t>50% of the contribution to be paid prior to the occupation of 50% of the housing. The remainder to be paid prior to the occupation of 90% of the housing</t>
  </si>
  <si>
    <t xml:space="preserve">Submission and approval of a Biodiversity Offsetting Scheme </t>
  </si>
  <si>
    <t>50% of the contribution to be paid prior to the iccupation of the 1st dwelling; the remainder to be paid prior to the occupation of 50% of the dwellings</t>
  </si>
  <si>
    <t>W/16/0196</t>
  </si>
  <si>
    <t>Land at Southam Road, Radford Semele</t>
  </si>
  <si>
    <t>Land to the South of Offchurch Lane, Radford Semele</t>
  </si>
  <si>
    <t>Towards the cost of acute and planned healthcare service needs arising from the development</t>
  </si>
  <si>
    <t>GP Surgery Contribution</t>
  </si>
  <si>
    <t>Towards the Improvement/extension of the Croft Medical Centre, Calder Walk</t>
  </si>
  <si>
    <t xml:space="preserve">£6,000 per open market dwelling unit towards the cost of highway improvement works along the A425 Southam Road corridor in Radford Semele between the A425 Southam Road/Sydenham Drive junction and the  A425 Southam Road/B4455 Fosse Way junction </t>
  </si>
  <si>
    <t>Towards the cost of the Council monitoring and supervising complaince with the Agreement</t>
  </si>
  <si>
    <t>Open Space Maintenance Sum</t>
  </si>
  <si>
    <t>Provision of Play Area Scheme</t>
  </si>
  <si>
    <t>Provision of the Play Area</t>
  </si>
  <si>
    <t>Transfer of the Play Area</t>
  </si>
  <si>
    <t>Primary SEN Contribution</t>
  </si>
  <si>
    <t>Residential Development for up to 150 dwellings</t>
  </si>
  <si>
    <t>Secondary Education Contribution</t>
  </si>
  <si>
    <t>Secondary SEN Contribution</t>
  </si>
  <si>
    <t>Towards pre school provision within Radford Semele</t>
  </si>
  <si>
    <t>£444,106 to be applied towards the provision of additonal primary school places within the North or South Leamington Planning Areas; £115,000 towards the provision of transport for those having to travel to primary school outside the village</t>
  </si>
  <si>
    <t>Towards the adaptation of Radford Semele Primary School to support access requirements</t>
  </si>
  <si>
    <t>Towards the phased expansion of Campion School</t>
  </si>
  <si>
    <t>Towards the adaptation of Campion  School to support access requirements</t>
  </si>
  <si>
    <t>Sixth Form Education Contribution</t>
  </si>
  <si>
    <t>Towards the phased provision of post 16 expansion at Campion School</t>
  </si>
  <si>
    <t>£75 per dwelling  to provide information packs to initial owners to promote sustainable travel and road safety</t>
  </si>
  <si>
    <t>50% of the affordable housing to be transferred to a registered provider prior to more than 50% of the market housing being occupied; the remainder to be provided prior to the occupation of 95% of the market housing</t>
  </si>
  <si>
    <t>Submission and approval of an open space scheme</t>
  </si>
  <si>
    <t>Transfer of Open Space</t>
  </si>
  <si>
    <t>Laying out of open space</t>
  </si>
  <si>
    <t>Following the transfer of the open space</t>
  </si>
  <si>
    <t>Prior to the occupation of the 1st house</t>
  </si>
  <si>
    <t>Following the transfer of the play area</t>
  </si>
  <si>
    <t xml:space="preserve">25% of the contribution to be paid prior to the occupation of the 1st dwelling; the next 25% to be paid prior to the occupation of 25% of the dwellings; and the remainder (50%) to be paid prior to the occupation of 50% of the dwellings. </t>
  </si>
  <si>
    <t>25% of the contribution to be paid prior to the occupation of the 1st dwelling; the next 50% to be paid prior to the occupation of 50% of the dwellings; and the final 35% to be paid prior to the occupation of 90% of the dwellings</t>
  </si>
  <si>
    <t>Submission of the Affordable Housing Scheme</t>
  </si>
  <si>
    <t>W/16/0356</t>
  </si>
  <si>
    <t>Residential development of 6 dwellings</t>
  </si>
  <si>
    <t>Tollgate House, Banbury Road, Bishops Tachbrook</t>
  </si>
  <si>
    <t>On the completion of the development</t>
  </si>
  <si>
    <t>Milverton</t>
  </si>
  <si>
    <t>W/16/0482</t>
  </si>
  <si>
    <t>Residential development of 18 dwellings</t>
  </si>
  <si>
    <t>Former Dairy Crest Dept, Quarry Street, Milverton</t>
  </si>
  <si>
    <t>Awaiting completed agreement</t>
  </si>
  <si>
    <t>W/16/0279</t>
  </si>
  <si>
    <t>Residential development of up to 50 dwellings</t>
  </si>
  <si>
    <t>Land off Sevem Acre Close, Bishops Tachbrook</t>
  </si>
  <si>
    <t>W/16/03239</t>
  </si>
  <si>
    <t>Comprehensive developmkent to accomoadate offices, research and development facilities, light industrial uses, other uses, highway remodelling and a country park</t>
  </si>
  <si>
    <t>Land to the north of the A45 (between the  Festival and Tollbar junctions) and Land at the A45 Festival roundabout, the A46 Tollbar roundabout and at the junctions of the A444 with the A4114 Whitley Roundabout</t>
  </si>
  <si>
    <t>Agreement not yet completed</t>
  </si>
  <si>
    <t>Awaiting report to Planning Committee</t>
  </si>
  <si>
    <t>50% of the contribution to be paid prior to the occupation of 50% of the houses with the remainder to be paid upon occupation of 90%</t>
  </si>
  <si>
    <t>WDC Culture</t>
  </si>
  <si>
    <t>W/16/1139</t>
  </si>
  <si>
    <t>Talisman Square, Warwick Road, Kenilworth</t>
  </si>
  <si>
    <t>Kenilworth St Johns</t>
  </si>
  <si>
    <t>W/16/2086</t>
  </si>
  <si>
    <t>Woodside Farm, Harbury Lane, Bishops Tachbrook, Leamington Spa, CV33 9QA (Part)</t>
  </si>
  <si>
    <t xml:space="preserve">Substitution of house types </t>
  </si>
  <si>
    <t>Agreement will supercede part of that completed in respect of W/15/0305</t>
  </si>
  <si>
    <t>W/16/2028</t>
  </si>
  <si>
    <t>Footpath Contribution</t>
  </si>
  <si>
    <t>Towards improving existing public rights of way within a 1.5 mile radius of the application site</t>
  </si>
  <si>
    <t>Towards prvioding new and replacement library stock, targetted collections and promotions to inform new residents of the services available.</t>
  </si>
  <si>
    <t>Towards the provision and improvement of off site open space. The amount to be paid will be in accordance with the formula included in the Council's supplementary planning guidance</t>
  </si>
  <si>
    <t>On Site Play Area Commuted Sum</t>
  </si>
  <si>
    <t>Towards the maintenance of on site play area provison. To be calculated in accordance with the formulae set out in the agreement.</t>
  </si>
  <si>
    <t>Towards upgrading police infrastructure to support the Warwick Rural West Safer Neighbourhood Team.</t>
  </si>
  <si>
    <t>Towards ensuring that there are sufficient school places for children living in Bishops Tachbrook either through the provision of home to school transport or the provision of additional school places within a 3 miles radius of Bishops Tachbrook CE Primary School.</t>
  </si>
  <si>
    <t>Towards the expansion of Campion School</t>
  </si>
  <si>
    <t>To provide information packs to initial owners to promote sustainable travel and road safety</t>
  </si>
  <si>
    <t>Transport Contribution</t>
  </si>
  <si>
    <t>Towards the enhancement and upgrading of bus stops within the vicintiy of the site.</t>
  </si>
  <si>
    <t>Following the signing of the Section 106 Agreement</t>
  </si>
  <si>
    <t>50% of the affordable housing to be transferred to a registered social housing provider prior to more than 50% of the market housing being occupied; the remainder to be provided prior to the occupation of 95% of the market housing</t>
  </si>
  <si>
    <t>Provison of the open space</t>
  </si>
  <si>
    <t>Within 30 days of the offer being accepted by the Council.</t>
  </si>
  <si>
    <t xml:space="preserve">Payment of on site open space maintenance fee </t>
  </si>
  <si>
    <t>On the completion of the transfer of the open space to the Council</t>
  </si>
  <si>
    <t>50% of the contribution to be paid prior to the occupation of 50% of the houses. The remaining 50% of the contribution is to be paid prior to the occupation of 90% of the houses.</t>
  </si>
  <si>
    <t>Prior to the substantial completion of the 25th dwelling</t>
  </si>
  <si>
    <t>Contribution received but not yet spent</t>
  </si>
  <si>
    <t>Scheme delivered but not yet adopted by WDC</t>
  </si>
  <si>
    <t>Received but not yet spent</t>
  </si>
  <si>
    <t>Received payment. £10k used at Millbank. Remainder yet to be spent</t>
  </si>
  <si>
    <t>February 2017: development commenced: trigger not yet reached.</t>
  </si>
  <si>
    <t>Scheme submitted and fully discharged.</t>
  </si>
  <si>
    <t>First 2 contributions received at the relevant points of the development. The final proportion has been invoiced. WCC</t>
  </si>
  <si>
    <t>Primary education contribution has paid towards the expansion of Barford St Peters Primary School;; remainder to be spent in meeting the increased need for secondary school places.</t>
  </si>
  <si>
    <t>50% of contribution received. Remainder has been invoiced.</t>
  </si>
  <si>
    <t>Paid in full.</t>
  </si>
  <si>
    <t>February 2016: Development not yet implemented.</t>
  </si>
  <si>
    <t>p</t>
  </si>
  <si>
    <t>February 2017:It is proposed to upgrade the traffic signal junction on Emscote Road/Tescos which is  included in the highways capital programme.</t>
  </si>
  <si>
    <t>February 2017:To be developed with match funding during 2015/16.</t>
  </si>
  <si>
    <t>Row Labels</t>
  </si>
  <si>
    <t>(blank)</t>
  </si>
  <si>
    <t>Grand Total</t>
  </si>
  <si>
    <t>Sum of Amount</t>
  </si>
  <si>
    <t xml:space="preserve"> Requirement to be Undertaken By/Contribution to be Received By </t>
  </si>
  <si>
    <t>Current Position</t>
  </si>
  <si>
    <t>February 2017: £76,237 for Primary and £ 93,179 for Secondary received: to be spent upon identifiction of appropriate solution for Kenilworth.</t>
  </si>
  <si>
    <t>February 2017:Received: to be spent upon identifiction of appropriate solution for Kenilworth.</t>
  </si>
  <si>
    <t xml:space="preserve">February 2017:Received. Scheme proposed for 16/17 and currently being planned. </t>
  </si>
  <si>
    <t>February 2017: Contribution received but not yet spent.</t>
  </si>
  <si>
    <t xml:space="preserve">Aug 2016: Scheme laid out but not to WDC satisfaction. February 2017 Awaiting update on remedial works. </t>
  </si>
  <si>
    <t>50% tp be provided prior to the completion of 50% of the market housing. The remainder to be provided prior to the compltion of the remainder of the development.</t>
  </si>
  <si>
    <t>50% of the contribution prior to the occupation of 50% of the properties with the remainder prior to the completion of the development.</t>
  </si>
  <si>
    <t>10% to be paid on occupation of 1st dwelling; 
50% upon occupation of 50% of the dwellings;
Balance to be paid on the occupation of 90% of dwellings</t>
  </si>
  <si>
    <t>50% of the contribution to be paid prior to 50% of the  dwellings being completed;
50% to be paid prior to 90% of the dwellings being occupied.</t>
  </si>
  <si>
    <t>£8005 per dwelling.</t>
  </si>
  <si>
    <t>£655.40 per dwelling. Towards the cost of a new GP surgery in the District</t>
  </si>
  <si>
    <t>£6000 per open market unit.</t>
  </si>
  <si>
    <t>Towards extension of Croft Medical Centre.</t>
  </si>
  <si>
    <t xml:space="preserve">August 2017: Development commenced. Information being sought by WCC </t>
  </si>
  <si>
    <t>August 2017: Development commenced. Clarification on the position being sought</t>
  </si>
  <si>
    <t>August 2017: Development well progressed. Contribution outstanding and being pursued by WCC</t>
  </si>
  <si>
    <r>
      <rPr>
        <b/>
        <sz val="11"/>
        <rFont val="Calibri"/>
        <family val="2"/>
        <scheme val="minor"/>
      </rPr>
      <t xml:space="preserve">August 2017: </t>
    </r>
    <r>
      <rPr>
        <sz val="11"/>
        <rFont val="Calibri"/>
        <family val="2"/>
        <scheme val="minor"/>
      </rPr>
      <t>Development nearing completion. Trigger not reached.</t>
    </r>
  </si>
  <si>
    <r>
      <rPr>
        <b/>
        <sz val="11"/>
        <color theme="1"/>
        <rFont val="Calibri"/>
        <family val="2"/>
        <scheme val="minor"/>
      </rPr>
      <t>August 2017:</t>
    </r>
    <r>
      <rPr>
        <sz val="11"/>
        <color theme="1"/>
        <rFont val="Calibri"/>
        <family val="2"/>
        <scheme val="minor"/>
      </rPr>
      <t xml:space="preserve"> Development not Commenced. Reserved Matters application W/17/0152 approved 14/07/2017.</t>
    </r>
  </si>
  <si>
    <r>
      <rPr>
        <b/>
        <sz val="11"/>
        <color theme="1"/>
        <rFont val="Calibri"/>
        <family val="2"/>
        <scheme val="minor"/>
      </rPr>
      <t>August 2017:</t>
    </r>
    <r>
      <rPr>
        <sz val="11"/>
        <color theme="1"/>
        <rFont val="Calibri"/>
        <family val="2"/>
        <scheme val="minor"/>
      </rPr>
      <t xml:space="preserve"> Development has started on site.</t>
    </r>
  </si>
  <si>
    <r>
      <rPr>
        <b/>
        <sz val="11"/>
        <rFont val="Calibri"/>
        <family val="2"/>
        <scheme val="minor"/>
      </rPr>
      <t>August 2017:</t>
    </r>
    <r>
      <rPr>
        <sz val="11"/>
        <rFont val="Calibri"/>
        <family val="2"/>
        <scheme val="minor"/>
      </rPr>
      <t xml:space="preserve"> Reserved Matters permission granted March 2016. Development not commenced.</t>
    </r>
  </si>
  <si>
    <r>
      <rPr>
        <b/>
        <sz val="11"/>
        <color theme="1"/>
        <rFont val="Calibri"/>
        <family val="2"/>
        <scheme val="minor"/>
      </rPr>
      <t>February 2017:</t>
    </r>
    <r>
      <rPr>
        <sz val="11"/>
        <color theme="1"/>
        <rFont val="Calibri"/>
        <family val="2"/>
        <scheme val="minor"/>
      </rPr>
      <t xml:space="preserve"> received in full. In the process of being spent.
</t>
    </r>
    <r>
      <rPr>
        <b/>
        <sz val="11"/>
        <color theme="1"/>
        <rFont val="Calibri"/>
        <family val="2"/>
        <scheme val="minor"/>
      </rPr>
      <t>August 2017:</t>
    </r>
    <r>
      <rPr>
        <sz val="11"/>
        <color theme="1"/>
        <rFont val="Calibri"/>
        <family val="2"/>
        <scheme val="minor"/>
      </rPr>
      <t xml:space="preserve"> Approx 95% complete (105 out of 111 units).</t>
    </r>
  </si>
  <si>
    <r>
      <rPr>
        <b/>
        <sz val="11"/>
        <color theme="1"/>
        <rFont val="Calibri"/>
        <family val="2"/>
        <scheme val="minor"/>
      </rPr>
      <t>February 2017:</t>
    </r>
    <r>
      <rPr>
        <sz val="11"/>
        <color theme="1"/>
        <rFont val="Calibri"/>
        <family val="2"/>
        <scheme val="minor"/>
      </rPr>
      <t xml:space="preserve"> 50% of the contribution received. 
</t>
    </r>
    <r>
      <rPr>
        <b/>
        <sz val="11"/>
        <color theme="1"/>
        <rFont val="Calibri"/>
        <family val="2"/>
        <scheme val="minor"/>
      </rPr>
      <t>August 2017:</t>
    </r>
    <r>
      <rPr>
        <sz val="11"/>
        <color theme="1"/>
        <rFont val="Calibri"/>
        <family val="2"/>
        <scheme val="minor"/>
      </rPr>
      <t xml:space="preserve"> Approx 95% complete (105 out of 111 units).</t>
    </r>
  </si>
  <si>
    <r>
      <rPr>
        <b/>
        <sz val="11"/>
        <color theme="1"/>
        <rFont val="Calibri"/>
        <family val="2"/>
        <scheme val="minor"/>
      </rPr>
      <t xml:space="preserve">February 2017: </t>
    </r>
    <r>
      <rPr>
        <sz val="11"/>
        <color theme="1"/>
        <rFont val="Calibri"/>
        <family val="2"/>
        <scheme val="minor"/>
      </rPr>
      <t xml:space="preserve">WCC invoiced for relevant amounts. Clarification of the current position currently awaited. 
</t>
    </r>
    <r>
      <rPr>
        <b/>
        <sz val="11"/>
        <color theme="1"/>
        <rFont val="Calibri"/>
        <family val="2"/>
        <scheme val="minor"/>
      </rPr>
      <t>August 2017:</t>
    </r>
    <r>
      <rPr>
        <sz val="11"/>
        <color theme="1"/>
        <rFont val="Calibri"/>
        <family val="2"/>
        <scheme val="minor"/>
      </rPr>
      <t xml:space="preserve"> Approx 95% complete (105 out of 111 units).</t>
    </r>
  </si>
  <si>
    <r>
      <rPr>
        <b/>
        <sz val="11"/>
        <color theme="1"/>
        <rFont val="Calibri"/>
        <family val="2"/>
        <scheme val="minor"/>
      </rPr>
      <t xml:space="preserve">February 2017: </t>
    </r>
    <r>
      <rPr>
        <sz val="11"/>
        <color theme="1"/>
        <rFont val="Calibri"/>
        <family val="2"/>
        <scheme val="minor"/>
      </rPr>
      <t xml:space="preserve">in progress - awaiting clarification of the current position. 
</t>
    </r>
    <r>
      <rPr>
        <b/>
        <sz val="11"/>
        <color theme="1"/>
        <rFont val="Calibri"/>
        <family val="2"/>
        <scheme val="minor"/>
      </rPr>
      <t xml:space="preserve">August 2017: </t>
    </r>
    <r>
      <rPr>
        <sz val="11"/>
        <color theme="1"/>
        <rFont val="Calibri"/>
        <family val="2"/>
        <scheme val="minor"/>
      </rPr>
      <t>Approx 95% complete (105 out of 111 units).</t>
    </r>
  </si>
  <si>
    <r>
      <rPr>
        <b/>
        <sz val="11"/>
        <color theme="1"/>
        <rFont val="Calibri"/>
        <family val="2"/>
        <scheme val="minor"/>
      </rPr>
      <t>February 2017:</t>
    </r>
    <r>
      <rPr>
        <sz val="11"/>
        <color theme="1"/>
        <rFont val="Calibri"/>
        <family val="2"/>
        <scheme val="minor"/>
      </rPr>
      <t xml:space="preserve"> Trigger for payment not yet achieved. 
</t>
    </r>
    <r>
      <rPr>
        <b/>
        <sz val="11"/>
        <color theme="1"/>
        <rFont val="Calibri"/>
        <family val="2"/>
        <scheme val="minor"/>
      </rPr>
      <t>August 2017:</t>
    </r>
    <r>
      <rPr>
        <sz val="11"/>
        <color theme="1"/>
        <rFont val="Calibri"/>
        <family val="2"/>
        <scheme val="minor"/>
      </rPr>
      <t xml:space="preserve"> 176 dwellings complete. 33 under construction.</t>
    </r>
  </si>
  <si>
    <r>
      <rPr>
        <b/>
        <sz val="11"/>
        <color theme="1"/>
        <rFont val="Calibri"/>
        <family val="2"/>
        <scheme val="minor"/>
      </rPr>
      <t>February 2017:</t>
    </r>
    <r>
      <rPr>
        <sz val="11"/>
        <color theme="1"/>
        <rFont val="Calibri"/>
        <family val="2"/>
        <scheme val="minor"/>
      </rPr>
      <t xml:space="preserve"> Trigger for payment not yet achieved. 
</t>
    </r>
    <r>
      <rPr>
        <b/>
        <sz val="11"/>
        <color theme="1"/>
        <rFont val="Calibri"/>
        <family val="2"/>
        <scheme val="minor"/>
      </rPr>
      <t xml:space="preserve">August 2017: </t>
    </r>
    <r>
      <rPr>
        <sz val="11"/>
        <color theme="1"/>
        <rFont val="Calibri"/>
        <family val="2"/>
        <scheme val="minor"/>
      </rPr>
      <t>176 dwellings complete. 33 under construction.</t>
    </r>
  </si>
  <si>
    <r>
      <t xml:space="preserve">Full amount received. In the process of being spent. 
</t>
    </r>
    <r>
      <rPr>
        <b/>
        <sz val="11"/>
        <color theme="1"/>
        <rFont val="Calibri"/>
        <family val="2"/>
        <scheme val="minor"/>
      </rPr>
      <t xml:space="preserve">August 2017: </t>
    </r>
    <r>
      <rPr>
        <sz val="11"/>
        <color theme="1"/>
        <rFont val="Calibri"/>
        <family val="2"/>
        <scheme val="minor"/>
      </rPr>
      <t>176 dwellings complete. 33 under construction.</t>
    </r>
  </si>
  <si>
    <r>
      <rPr>
        <b/>
        <sz val="11"/>
        <color theme="1"/>
        <rFont val="Calibri"/>
        <family val="2"/>
        <scheme val="minor"/>
      </rPr>
      <t>February 2017:</t>
    </r>
    <r>
      <rPr>
        <sz val="11"/>
        <color theme="1"/>
        <rFont val="Calibri"/>
        <family val="2"/>
        <scheme val="minor"/>
      </rPr>
      <t xml:space="preserve"> First 10% of the contribution paid. 
</t>
    </r>
    <r>
      <rPr>
        <b/>
        <sz val="11"/>
        <color theme="1"/>
        <rFont val="Calibri"/>
        <family val="2"/>
        <scheme val="minor"/>
      </rPr>
      <t xml:space="preserve">August 2017: </t>
    </r>
    <r>
      <rPr>
        <sz val="11"/>
        <color theme="1"/>
        <rFont val="Calibri"/>
        <family val="2"/>
        <scheme val="minor"/>
      </rPr>
      <t>175 dwellings complete. 
50% trigger reached.</t>
    </r>
  </si>
  <si>
    <r>
      <rPr>
        <b/>
        <sz val="11"/>
        <color theme="1"/>
        <rFont val="Calibri"/>
        <family val="2"/>
        <scheme val="minor"/>
      </rPr>
      <t>August 2017:</t>
    </r>
    <r>
      <rPr>
        <sz val="11"/>
        <color theme="1"/>
        <rFont val="Calibri"/>
        <family val="2"/>
        <scheme val="minor"/>
      </rPr>
      <t xml:space="preserve"> 175 dwellings complete. </t>
    </r>
  </si>
  <si>
    <r>
      <rPr>
        <b/>
        <sz val="11"/>
        <color theme="1"/>
        <rFont val="Calibri"/>
        <family val="2"/>
        <scheme val="minor"/>
      </rPr>
      <t xml:space="preserve">August 2017: </t>
    </r>
    <r>
      <rPr>
        <sz val="11"/>
        <color theme="1"/>
        <rFont val="Calibri"/>
        <family val="2"/>
        <scheme val="minor"/>
      </rPr>
      <t>175 dwellings complete. 
50% trigger reached.</t>
    </r>
  </si>
  <si>
    <r>
      <rPr>
        <b/>
        <sz val="11"/>
        <color theme="1"/>
        <rFont val="Calibri"/>
        <family val="2"/>
        <scheme val="minor"/>
      </rPr>
      <t>August 2017:</t>
    </r>
    <r>
      <rPr>
        <sz val="11"/>
        <color theme="1"/>
        <rFont val="Calibri"/>
        <family val="2"/>
        <scheme val="minor"/>
      </rPr>
      <t xml:space="preserve"> 175 dwellings complete. 
50% trigger reached.</t>
    </r>
  </si>
  <si>
    <r>
      <rPr>
        <b/>
        <sz val="11"/>
        <color theme="1"/>
        <rFont val="Calibri"/>
        <family val="2"/>
        <scheme val="minor"/>
      </rPr>
      <t>February 2017:</t>
    </r>
    <r>
      <rPr>
        <sz val="11"/>
        <color theme="1"/>
        <rFont val="Calibri"/>
        <family val="2"/>
        <scheme val="minor"/>
      </rPr>
      <t xml:space="preserve"> WCC in contact with developer. 
</t>
    </r>
    <r>
      <rPr>
        <b/>
        <sz val="11"/>
        <color theme="1"/>
        <rFont val="Calibri"/>
        <family val="2"/>
        <scheme val="minor"/>
      </rPr>
      <t xml:space="preserve">August 2017: </t>
    </r>
    <r>
      <rPr>
        <sz val="11"/>
        <color theme="1"/>
        <rFont val="Calibri"/>
        <family val="2"/>
        <scheme val="minor"/>
      </rPr>
      <t>175 dwellings complete.</t>
    </r>
  </si>
  <si>
    <r>
      <rPr>
        <b/>
        <sz val="11"/>
        <color theme="1"/>
        <rFont val="Calibri"/>
        <family val="2"/>
        <scheme val="minor"/>
      </rPr>
      <t>February 2017:</t>
    </r>
    <r>
      <rPr>
        <sz val="11"/>
        <color theme="1"/>
        <rFont val="Calibri"/>
        <family val="2"/>
        <scheme val="minor"/>
      </rPr>
      <t xml:space="preserve"> development commenced: trigger reached and being pursued by WCC. </t>
    </r>
  </si>
  <si>
    <r>
      <rPr>
        <b/>
        <sz val="11"/>
        <color theme="1"/>
        <rFont val="Calibri"/>
        <family val="2"/>
        <scheme val="minor"/>
      </rPr>
      <t>February 2017:</t>
    </r>
    <r>
      <rPr>
        <sz val="11"/>
        <color theme="1"/>
        <rFont val="Calibri"/>
        <family val="2"/>
        <scheme val="minor"/>
      </rPr>
      <t xml:space="preserve"> development commenced. Details being sought by WDC. February 2017 progress?</t>
    </r>
  </si>
  <si>
    <r>
      <rPr>
        <b/>
        <sz val="11"/>
        <color theme="1"/>
        <rFont val="Calibri"/>
        <family val="2"/>
        <scheme val="minor"/>
      </rPr>
      <t>August 2017:</t>
    </r>
    <r>
      <rPr>
        <sz val="11"/>
        <color theme="1"/>
        <rFont val="Calibri"/>
        <family val="2"/>
        <scheme val="minor"/>
      </rPr>
      <t xml:space="preserve"> Open Space provided and complete. Trigger reached.</t>
    </r>
  </si>
  <si>
    <r>
      <rPr>
        <b/>
        <sz val="11"/>
        <color theme="1"/>
        <rFont val="Calibri"/>
        <family val="2"/>
        <scheme val="minor"/>
      </rPr>
      <t xml:space="preserve">February 2017: </t>
    </r>
    <r>
      <rPr>
        <sz val="11"/>
        <color theme="1"/>
        <rFont val="Calibri"/>
        <family val="2"/>
        <scheme val="minor"/>
      </rPr>
      <t xml:space="preserve">development commenced.
</t>
    </r>
    <r>
      <rPr>
        <b/>
        <sz val="11"/>
        <color theme="1"/>
        <rFont val="Calibri"/>
        <family val="2"/>
        <scheme val="minor"/>
      </rPr>
      <t>August 2017:</t>
    </r>
    <r>
      <rPr>
        <sz val="11"/>
        <color theme="1"/>
        <rFont val="Calibri"/>
        <family val="2"/>
        <scheme val="minor"/>
      </rPr>
      <t xml:space="preserve"> 37 dwellings (approx. 60%) complete. 1st trigger reached. Invoice to be raised.</t>
    </r>
  </si>
  <si>
    <r>
      <rPr>
        <b/>
        <sz val="11"/>
        <color theme="1"/>
        <rFont val="Calibri"/>
        <family val="2"/>
        <scheme val="minor"/>
      </rPr>
      <t>February 2017:</t>
    </r>
    <r>
      <rPr>
        <sz val="11"/>
        <color theme="1"/>
        <rFont val="Calibri"/>
        <family val="2"/>
        <scheme val="minor"/>
      </rPr>
      <t xml:space="preserve"> trigger reached late 2016 when a small number of dwellings occupied. WCC invoicing for payment.</t>
    </r>
  </si>
  <si>
    <r>
      <rPr>
        <b/>
        <sz val="11"/>
        <color theme="1"/>
        <rFont val="Calibri"/>
        <family val="2"/>
        <scheme val="minor"/>
      </rPr>
      <t xml:space="preserve">February 2017: </t>
    </r>
    <r>
      <rPr>
        <sz val="11"/>
        <color theme="1"/>
        <rFont val="Calibri"/>
        <family val="2"/>
        <scheme val="minor"/>
      </rPr>
      <t xml:space="preserve">development commenced.
</t>
    </r>
    <r>
      <rPr>
        <b/>
        <sz val="11"/>
        <color theme="1"/>
        <rFont val="Calibri"/>
        <family val="2"/>
        <scheme val="minor"/>
      </rPr>
      <t xml:space="preserve">August 2017: </t>
    </r>
    <r>
      <rPr>
        <sz val="11"/>
        <color theme="1"/>
        <rFont val="Calibri"/>
        <family val="2"/>
        <scheme val="minor"/>
      </rPr>
      <t>37 dwellings (approx. 60%) complete. 1st trigger reached.</t>
    </r>
  </si>
  <si>
    <r>
      <rPr>
        <b/>
        <sz val="11"/>
        <color theme="1"/>
        <rFont val="Calibri"/>
        <family val="2"/>
        <scheme val="minor"/>
      </rPr>
      <t>February 2017:</t>
    </r>
    <r>
      <rPr>
        <sz val="11"/>
        <color theme="1"/>
        <rFont val="Calibri"/>
        <family val="2"/>
        <scheme val="minor"/>
      </rPr>
      <t xml:space="preserve"> payment received.
</t>
    </r>
    <r>
      <rPr>
        <b/>
        <sz val="11"/>
        <color theme="1"/>
        <rFont val="Calibri"/>
        <family val="2"/>
        <scheme val="minor"/>
      </rPr>
      <t>August 2017:</t>
    </r>
    <r>
      <rPr>
        <sz val="11"/>
        <color theme="1"/>
        <rFont val="Calibri"/>
        <family val="2"/>
        <scheme val="minor"/>
      </rPr>
      <t xml:space="preserve"> 37 dwellings (approx. 60%) complete. </t>
    </r>
  </si>
  <si>
    <r>
      <rPr>
        <b/>
        <sz val="11"/>
        <color theme="1"/>
        <rFont val="Calibri"/>
        <family val="2"/>
        <scheme val="minor"/>
      </rPr>
      <t xml:space="preserve">February 2017: </t>
    </r>
    <r>
      <rPr>
        <sz val="11"/>
        <color theme="1"/>
        <rFont val="Calibri"/>
        <family val="2"/>
        <scheme val="minor"/>
      </rPr>
      <t xml:space="preserve">development commenced. Details being sought by WCC.
</t>
    </r>
    <r>
      <rPr>
        <b/>
        <sz val="11"/>
        <color theme="1"/>
        <rFont val="Calibri"/>
        <family val="2"/>
        <scheme val="minor"/>
      </rPr>
      <t>August 2017:</t>
    </r>
    <r>
      <rPr>
        <sz val="11"/>
        <color theme="1"/>
        <rFont val="Calibri"/>
        <family val="2"/>
        <scheme val="minor"/>
      </rPr>
      <t xml:space="preserve"> 37 dwellings (approx. 60%) complete. </t>
    </r>
  </si>
  <si>
    <r>
      <rPr>
        <b/>
        <sz val="11"/>
        <color theme="1"/>
        <rFont val="Calibri"/>
        <family val="2"/>
        <scheme val="minor"/>
      </rPr>
      <t>August 2017:</t>
    </r>
    <r>
      <rPr>
        <sz val="11"/>
        <color theme="1"/>
        <rFont val="Calibri"/>
        <family val="2"/>
        <scheme val="minor"/>
      </rPr>
      <t xml:space="preserve"> development commenced: trigger not yet reached.</t>
    </r>
  </si>
  <si>
    <r>
      <rPr>
        <b/>
        <sz val="11"/>
        <color theme="1"/>
        <rFont val="Calibri"/>
        <family val="2"/>
        <scheme val="minor"/>
      </rPr>
      <t xml:space="preserve">August 2017: </t>
    </r>
    <r>
      <rPr>
        <sz val="11"/>
        <color theme="1"/>
        <rFont val="Calibri"/>
        <family val="2"/>
        <scheme val="minor"/>
      </rPr>
      <t>Primary School complete. Due to open September 2017.</t>
    </r>
  </si>
  <si>
    <r>
      <rPr>
        <b/>
        <sz val="11"/>
        <color theme="1"/>
        <rFont val="Calibri"/>
        <family val="2"/>
        <scheme val="minor"/>
      </rPr>
      <t xml:space="preserve">August 2017: </t>
    </r>
    <r>
      <rPr>
        <sz val="11"/>
        <color theme="1"/>
        <rFont val="Calibri"/>
        <family val="2"/>
        <scheme val="minor"/>
      </rPr>
      <t xml:space="preserve">Development commenced. Information being sought by WCC </t>
    </r>
  </si>
  <si>
    <r>
      <rPr>
        <b/>
        <sz val="11"/>
        <color theme="1"/>
        <rFont val="Calibri"/>
        <family val="2"/>
        <scheme val="minor"/>
      </rPr>
      <t>February 2017:</t>
    </r>
    <r>
      <rPr>
        <sz val="11"/>
        <color theme="1"/>
        <rFont val="Calibri"/>
        <family val="2"/>
        <scheme val="minor"/>
      </rPr>
      <t xml:space="preserve"> Discussions ongoing - awaiting clarification of the position.</t>
    </r>
  </si>
  <si>
    <r>
      <rPr>
        <b/>
        <sz val="11"/>
        <color theme="1"/>
        <rFont val="Calibri"/>
        <family val="2"/>
        <scheme val="minor"/>
      </rPr>
      <t xml:space="preserve">August 2017: </t>
    </r>
    <r>
      <rPr>
        <sz val="11"/>
        <color theme="1"/>
        <rFont val="Calibri"/>
        <family val="2"/>
        <scheme val="minor"/>
      </rPr>
      <t>Development not Commenced</t>
    </r>
  </si>
  <si>
    <r>
      <rPr>
        <b/>
        <sz val="11"/>
        <color theme="1"/>
        <rFont val="Calibri"/>
        <family val="2"/>
        <scheme val="minor"/>
      </rPr>
      <t>August 2017:</t>
    </r>
    <r>
      <rPr>
        <sz val="11"/>
        <color theme="1"/>
        <rFont val="Calibri"/>
        <family val="2"/>
        <scheme val="minor"/>
      </rPr>
      <t xml:space="preserve"> Development not commenced.</t>
    </r>
  </si>
  <si>
    <r>
      <rPr>
        <b/>
        <sz val="11"/>
        <color theme="1"/>
        <rFont val="Calibri"/>
        <family val="2"/>
        <scheme val="minor"/>
      </rPr>
      <t xml:space="preserve">August 2017: </t>
    </r>
    <r>
      <rPr>
        <sz val="11"/>
        <color theme="1"/>
        <rFont val="Calibri"/>
        <family val="2"/>
        <scheme val="minor"/>
      </rPr>
      <t>36 out of 85 complete.
50% trigger not yet reached.</t>
    </r>
  </si>
  <si>
    <r>
      <rPr>
        <b/>
        <sz val="11"/>
        <color theme="1"/>
        <rFont val="Calibri"/>
        <family val="2"/>
        <scheme val="minor"/>
      </rPr>
      <t>February 2017:</t>
    </r>
    <r>
      <rPr>
        <sz val="11"/>
        <color theme="1"/>
        <rFont val="Calibri"/>
        <family val="2"/>
        <scheme val="minor"/>
      </rPr>
      <t xml:space="preserve"> Payment received. Off site highway scheme currently being designed.</t>
    </r>
  </si>
  <si>
    <r>
      <rPr>
        <b/>
        <sz val="11"/>
        <color theme="1"/>
        <rFont val="Calibri"/>
        <family val="2"/>
        <scheme val="minor"/>
      </rPr>
      <t xml:space="preserve">August 2017: </t>
    </r>
    <r>
      <rPr>
        <sz val="11"/>
        <color theme="1"/>
        <rFont val="Calibri"/>
        <family val="2"/>
        <scheme val="minor"/>
      </rPr>
      <t>36 out of 85 complete.</t>
    </r>
  </si>
  <si>
    <r>
      <rPr>
        <b/>
        <sz val="11"/>
        <color theme="1"/>
        <rFont val="Calibri"/>
        <family val="2"/>
        <scheme val="minor"/>
      </rPr>
      <t>August 2017:</t>
    </r>
    <r>
      <rPr>
        <sz val="11"/>
        <color theme="1"/>
        <rFont val="Calibri"/>
        <family val="2"/>
        <scheme val="minor"/>
      </rPr>
      <t xml:space="preserve"> 36 out of 85 complete.
Invoice being raised.</t>
    </r>
  </si>
  <si>
    <r>
      <rPr>
        <b/>
        <sz val="11"/>
        <color theme="1"/>
        <rFont val="Calibri"/>
        <family val="2"/>
        <scheme val="minor"/>
      </rPr>
      <t>August 2017:</t>
    </r>
    <r>
      <rPr>
        <sz val="11"/>
        <color theme="1"/>
        <rFont val="Calibri"/>
        <family val="2"/>
        <scheme val="minor"/>
      </rPr>
      <t xml:space="preserve"> 36 out of 85 complete.
Trigger not yet reached.</t>
    </r>
  </si>
  <si>
    <r>
      <rPr>
        <b/>
        <sz val="11"/>
        <color theme="1"/>
        <rFont val="Calibri"/>
        <family val="2"/>
        <scheme val="minor"/>
      </rPr>
      <t>August 2017:</t>
    </r>
    <r>
      <rPr>
        <sz val="11"/>
        <color theme="1"/>
        <rFont val="Calibri"/>
        <family val="2"/>
        <scheme val="minor"/>
      </rPr>
      <t xml:space="preserve"> Development comenced. No dwellings occupied yet.</t>
    </r>
  </si>
  <si>
    <r>
      <rPr>
        <b/>
        <sz val="11"/>
        <color theme="1"/>
        <rFont val="Calibri"/>
        <family val="2"/>
        <scheme val="minor"/>
      </rPr>
      <t xml:space="preserve">August 2017: </t>
    </r>
    <r>
      <rPr>
        <sz val="11"/>
        <color theme="1"/>
        <rFont val="Calibri"/>
        <family val="2"/>
        <scheme val="minor"/>
      </rPr>
      <t>Under construction, not yet complete. Trigger not reached.</t>
    </r>
  </si>
  <si>
    <r>
      <rPr>
        <b/>
        <sz val="11"/>
        <color theme="1"/>
        <rFont val="Calibri"/>
        <family val="2"/>
        <scheme val="minor"/>
      </rPr>
      <t xml:space="preserve">August 2017: </t>
    </r>
    <r>
      <rPr>
        <sz val="11"/>
        <color theme="1"/>
        <rFont val="Calibri"/>
        <family val="2"/>
        <scheme val="minor"/>
      </rPr>
      <t>Development comenced.
Spine road infrastructure and balancing pond nearing completion. Residential development due to start shortly.</t>
    </r>
  </si>
  <si>
    <t xml:space="preserve">Primary  </t>
  </si>
  <si>
    <t xml:space="preserve">Education Contribution </t>
  </si>
  <si>
    <t>Secondary</t>
  </si>
  <si>
    <t>Prior to occupation of 50% of the houses</t>
  </si>
  <si>
    <t>Primary</t>
  </si>
  <si>
    <t>Biodiversity Off Setting</t>
  </si>
  <si>
    <t>Country Park Contribution</t>
  </si>
  <si>
    <t>Country Park Scheme</t>
  </si>
  <si>
    <t>Offsite Parks and Gardens Contribution</t>
  </si>
  <si>
    <t>Off Site Open Space Contribution</t>
  </si>
  <si>
    <r>
      <rPr>
        <b/>
        <sz val="11"/>
        <color theme="1"/>
        <rFont val="Calibri"/>
        <family val="2"/>
        <scheme val="minor"/>
      </rPr>
      <t xml:space="preserve">September 2017: </t>
    </r>
    <r>
      <rPr>
        <sz val="11"/>
        <color theme="1"/>
        <rFont val="Calibri"/>
        <family val="2"/>
        <scheme val="minor"/>
      </rPr>
      <t>Development 48% complete.</t>
    </r>
  </si>
  <si>
    <r>
      <rPr>
        <b/>
        <sz val="11"/>
        <color theme="1"/>
        <rFont val="Calibri"/>
        <family val="2"/>
        <scheme val="minor"/>
      </rPr>
      <t xml:space="preserve">September 2017: </t>
    </r>
    <r>
      <rPr>
        <sz val="11"/>
        <color theme="1"/>
        <rFont val="Calibri"/>
        <family val="2"/>
        <scheme val="minor"/>
      </rPr>
      <t>Development 48% complete. - Payment being sought by WCC</t>
    </r>
  </si>
  <si>
    <r>
      <rPr>
        <b/>
        <sz val="11"/>
        <color theme="1"/>
        <rFont val="Calibri"/>
        <family val="2"/>
        <scheme val="minor"/>
      </rPr>
      <t xml:space="preserve">September 2017: </t>
    </r>
    <r>
      <rPr>
        <sz val="11"/>
        <color theme="1"/>
        <rFont val="Calibri"/>
        <family val="2"/>
        <scheme val="minor"/>
      </rPr>
      <t>Development 48% complete. First trigger reached.</t>
    </r>
  </si>
  <si>
    <t>Offsite Play Area Contribution</t>
  </si>
  <si>
    <t>Offsite Play Area Maintenance Sum</t>
  </si>
  <si>
    <t>Contribution for the future maintenance of the Offsite play facilities</t>
  </si>
  <si>
    <t>£440.00 per dwelling, not to exceed £66,000.</t>
  </si>
  <si>
    <t>£784.61 per dwelling, not to exceed £117,691.50</t>
  </si>
  <si>
    <t>£56.73 per dwelling, not to exceed £8,609.50</t>
  </si>
  <si>
    <r>
      <rPr>
        <b/>
        <sz val="11"/>
        <color theme="1"/>
        <rFont val="Calibri"/>
        <family val="2"/>
        <scheme val="minor"/>
      </rPr>
      <t xml:space="preserve">September 2017: </t>
    </r>
    <r>
      <rPr>
        <sz val="11"/>
        <color theme="1"/>
        <rFont val="Calibri"/>
        <family val="2"/>
        <scheme val="minor"/>
      </rPr>
      <t>Development 48% complete.
60 affordable units to be provided.</t>
    </r>
  </si>
  <si>
    <r>
      <rPr>
        <b/>
        <sz val="11"/>
        <color theme="1"/>
        <rFont val="Calibri"/>
        <family val="2"/>
        <scheme val="minor"/>
      </rPr>
      <t>September 2017:</t>
    </r>
    <r>
      <rPr>
        <sz val="11"/>
        <color theme="1"/>
        <rFont val="Calibri"/>
        <family val="2"/>
        <scheme val="minor"/>
      </rPr>
      <t xml:space="preserve"> Development 48% complete.
Affordable housing mix agreed. Fortis Living nominated provider.</t>
    </r>
  </si>
  <si>
    <r>
      <rPr>
        <b/>
        <sz val="11"/>
        <color theme="1"/>
        <rFont val="Calibri"/>
        <family val="2"/>
        <scheme val="minor"/>
      </rPr>
      <t>September 2017:</t>
    </r>
    <r>
      <rPr>
        <sz val="11"/>
        <color theme="1"/>
        <rFont val="Calibri"/>
        <family val="2"/>
        <scheme val="minor"/>
      </rPr>
      <t xml:space="preserve"> 45 dwellings complete on Phase 1A. Trigger not yet reached.</t>
    </r>
  </si>
  <si>
    <r>
      <rPr>
        <b/>
        <sz val="11"/>
        <color theme="1"/>
        <rFont val="Calibri"/>
        <family val="2"/>
        <scheme val="minor"/>
      </rPr>
      <t xml:space="preserve">September 2017: </t>
    </r>
    <r>
      <rPr>
        <sz val="11"/>
        <color theme="1"/>
        <rFont val="Calibri"/>
        <family val="2"/>
        <scheme val="minor"/>
      </rPr>
      <t>Development complete.</t>
    </r>
    <r>
      <rPr>
        <b/>
        <sz val="11"/>
        <color theme="1"/>
        <rFont val="Calibri"/>
        <family val="2"/>
        <scheme val="minor"/>
      </rPr>
      <t xml:space="preserve">
</t>
    </r>
    <r>
      <rPr>
        <sz val="11"/>
        <color theme="1"/>
        <rFont val="Calibri"/>
        <family val="2"/>
        <scheme val="minor"/>
      </rPr>
      <t>Affordable Housing Scheme agreed. 88 Affordable units provided. Orbit Housing.</t>
    </r>
  </si>
  <si>
    <r>
      <rPr>
        <b/>
        <sz val="11"/>
        <color theme="1"/>
        <rFont val="Calibri"/>
        <family val="2"/>
        <scheme val="minor"/>
      </rPr>
      <t xml:space="preserve">August 2017: </t>
    </r>
    <r>
      <rPr>
        <sz val="11"/>
        <color theme="1"/>
        <rFont val="Calibri"/>
        <family val="2"/>
        <scheme val="minor"/>
      </rPr>
      <t xml:space="preserve">175 dwellings complete. </t>
    </r>
  </si>
  <si>
    <r>
      <rPr>
        <sz val="11"/>
        <color theme="1"/>
        <rFont val="Calibri"/>
        <family val="2"/>
        <scheme val="minor"/>
      </rPr>
      <t>Affordable housing scheme agreed. 44 affordable dwellings being provided. Orbit Housing.</t>
    </r>
    <r>
      <rPr>
        <b/>
        <sz val="11"/>
        <color theme="1"/>
        <rFont val="Calibri"/>
        <family val="2"/>
        <scheme val="minor"/>
      </rPr>
      <t xml:space="preserve">
August 2017: </t>
    </r>
    <r>
      <rPr>
        <sz val="11"/>
        <color theme="1"/>
        <rFont val="Calibri"/>
        <family val="2"/>
        <scheme val="minor"/>
      </rPr>
      <t>Approx 95% complete (105 out of 111 units).</t>
    </r>
  </si>
  <si>
    <t>WCC</t>
  </si>
  <si>
    <r>
      <rPr>
        <b/>
        <sz val="11"/>
        <color theme="1"/>
        <rFont val="Calibri"/>
        <family val="2"/>
        <scheme val="minor"/>
      </rPr>
      <t xml:space="preserve">September 2017: </t>
    </r>
    <r>
      <rPr>
        <sz val="11"/>
        <color theme="1"/>
        <rFont val="Calibri"/>
        <family val="2"/>
        <scheme val="minor"/>
      </rPr>
      <t>Development 48% complete.
Cheque received for £58,845.75. No indexation applied.</t>
    </r>
  </si>
  <si>
    <r>
      <rPr>
        <b/>
        <sz val="11"/>
        <color theme="1"/>
        <rFont val="Calibri"/>
        <family val="2"/>
        <scheme val="minor"/>
      </rPr>
      <t xml:space="preserve">September 2017: </t>
    </r>
    <r>
      <rPr>
        <sz val="11"/>
        <color theme="1"/>
        <rFont val="Calibri"/>
        <family val="2"/>
        <scheme val="minor"/>
      </rPr>
      <t>Development 48% complete.
Cheque received for £4,254.75. No indexation applied.</t>
    </r>
  </si>
  <si>
    <r>
      <rPr>
        <b/>
        <sz val="11"/>
        <color theme="1"/>
        <rFont val="Calibri"/>
        <family val="2"/>
        <scheme val="minor"/>
      </rPr>
      <t xml:space="preserve">September 2017: </t>
    </r>
    <r>
      <rPr>
        <sz val="11"/>
        <color theme="1"/>
        <rFont val="Calibri"/>
        <family val="2"/>
        <scheme val="minor"/>
      </rPr>
      <t>Development 48% complete.
Cheque received for £18,766.50. No indexation applied.</t>
    </r>
  </si>
  <si>
    <r>
      <rPr>
        <b/>
        <sz val="11"/>
        <color theme="1"/>
        <rFont val="Calibri"/>
        <family val="2"/>
        <scheme val="minor"/>
      </rPr>
      <t xml:space="preserve">September 2017: </t>
    </r>
    <r>
      <rPr>
        <sz val="11"/>
        <color theme="1"/>
        <rFont val="Calibri"/>
        <family val="2"/>
        <scheme val="minor"/>
      </rPr>
      <t>Development 48% complete.
Cheque received for £125,850.00. No indexation applied.</t>
    </r>
  </si>
  <si>
    <r>
      <t xml:space="preserve">Invoice No. 0082620218 paid in full.
</t>
    </r>
    <r>
      <rPr>
        <b/>
        <sz val="11"/>
        <color theme="1"/>
        <rFont val="Calibri"/>
        <family val="2"/>
        <scheme val="minor"/>
      </rPr>
      <t xml:space="preserve">September 2017: </t>
    </r>
    <r>
      <rPr>
        <sz val="11"/>
        <color theme="1"/>
        <rFont val="Calibri"/>
        <family val="2"/>
        <scheme val="minor"/>
      </rPr>
      <t>Development 48% complete.</t>
    </r>
  </si>
  <si>
    <r>
      <t xml:space="preserve">Invoice No. 0082715607 paid in full.
</t>
    </r>
    <r>
      <rPr>
        <b/>
        <sz val="11"/>
        <color theme="1"/>
        <rFont val="Calibri"/>
        <family val="2"/>
        <scheme val="minor"/>
      </rPr>
      <t xml:space="preserve">September 2017: </t>
    </r>
    <r>
      <rPr>
        <sz val="11"/>
        <color theme="1"/>
        <rFont val="Calibri"/>
        <family val="2"/>
        <scheme val="minor"/>
      </rPr>
      <t>Development 48% complete.</t>
    </r>
  </si>
  <si>
    <r>
      <t xml:space="preserve">Invoice No. 0082577000 paid in Full. 
</t>
    </r>
    <r>
      <rPr>
        <b/>
        <sz val="11"/>
        <color theme="1"/>
        <rFont val="Calibri"/>
        <family val="2"/>
        <scheme val="minor"/>
      </rPr>
      <t>August 2017:</t>
    </r>
    <r>
      <rPr>
        <sz val="11"/>
        <color theme="1"/>
        <rFont val="Calibri"/>
        <family val="2"/>
        <scheme val="minor"/>
      </rPr>
      <t xml:space="preserve"> Approx 95% complete (105 out of 111 units).</t>
    </r>
  </si>
  <si>
    <r>
      <t xml:space="preserve">Invoice No 0082735982 for 50% (£96,913.13) paid. 
</t>
    </r>
    <r>
      <rPr>
        <b/>
        <sz val="11"/>
        <color theme="1"/>
        <rFont val="Calibri"/>
        <family val="2"/>
        <scheme val="minor"/>
      </rPr>
      <t xml:space="preserve">August 2017: </t>
    </r>
    <r>
      <rPr>
        <sz val="11"/>
        <color theme="1"/>
        <rFont val="Calibri"/>
        <family val="2"/>
        <scheme val="minor"/>
      </rPr>
      <t>Approx 95% complete (105 out of 111 units).</t>
    </r>
  </si>
  <si>
    <r>
      <t xml:space="preserve">Invoice No. 0082735964 for 50% (£48,341.65) paid.
</t>
    </r>
    <r>
      <rPr>
        <b/>
        <sz val="11"/>
        <color theme="1"/>
        <rFont val="Calibri"/>
        <family val="2"/>
        <scheme val="minor"/>
      </rPr>
      <t>August 2017:</t>
    </r>
    <r>
      <rPr>
        <sz val="11"/>
        <color theme="1"/>
        <rFont val="Calibri"/>
        <family val="2"/>
        <scheme val="minor"/>
      </rPr>
      <t xml:space="preserve"> Approx 95% complete (105 out of 111 units). 
Invoice for final 50% to be raised.</t>
    </r>
  </si>
  <si>
    <r>
      <t xml:space="preserve">Invoice No. 0082716140 for 50% (£76,581.91) paid.  
</t>
    </r>
    <r>
      <rPr>
        <b/>
        <sz val="11"/>
        <color theme="1"/>
        <rFont val="Calibri"/>
        <family val="2"/>
        <scheme val="minor"/>
      </rPr>
      <t>August 2017:</t>
    </r>
    <r>
      <rPr>
        <sz val="11"/>
        <color theme="1"/>
        <rFont val="Calibri"/>
        <family val="2"/>
        <scheme val="minor"/>
      </rPr>
      <t xml:space="preserve"> Approx 95% complete (105 out of 111 units).
Invoice for final 50% to be raised.</t>
    </r>
  </si>
  <si>
    <r>
      <t xml:space="preserve">Invoice No. 0082735973 for 50% (£3,495.26) paid.  
</t>
    </r>
    <r>
      <rPr>
        <b/>
        <sz val="11"/>
        <color theme="1"/>
        <rFont val="Calibri"/>
        <family val="2"/>
        <scheme val="minor"/>
      </rPr>
      <t>August 2017:</t>
    </r>
    <r>
      <rPr>
        <sz val="11"/>
        <color theme="1"/>
        <rFont val="Calibri"/>
        <family val="2"/>
        <scheme val="minor"/>
      </rPr>
      <t xml:space="preserve"> Approx 95% complete (105 out of 111 units).
Invoice for final 50% to be raised.</t>
    </r>
  </si>
  <si>
    <t>Invoice No. 0082576952 paid in full.</t>
  </si>
  <si>
    <t xml:space="preserve">Invoice No. 0082577691 paid in full. </t>
  </si>
  <si>
    <t>Invoice No. 0082609690 paid in full.</t>
  </si>
  <si>
    <t>Invoice No. 0082609681 paid in full.</t>
  </si>
  <si>
    <t>Towards the upgrade of the Coventry Road/St Johns traffic signal controlled junction or towards other junction capacity improvements along the Emscote Road corridor;</t>
  </si>
  <si>
    <t xml:space="preserve">towards the completion of the Emscote Road cycle lane between the junction of the Tesco Store with Emscote Road and Portobello Bridge; </t>
  </si>
  <si>
    <t>Paid/ Delivered</t>
  </si>
  <si>
    <t>Responsible Authority</t>
  </si>
  <si>
    <t>Invoice No. 0082619724 paid in full but not yet spent</t>
  </si>
  <si>
    <r>
      <rPr>
        <b/>
        <sz val="11"/>
        <color theme="1"/>
        <rFont val="Calibri"/>
        <family val="2"/>
        <scheme val="minor"/>
      </rPr>
      <t>September 2017:</t>
    </r>
    <r>
      <rPr>
        <sz val="11"/>
        <color theme="1"/>
        <rFont val="Calibri"/>
        <family val="2"/>
        <scheme val="minor"/>
      </rPr>
      <t xml:space="preserve"> Development complete.
Tranfer will take place once the laying out of the area has been completed.</t>
    </r>
  </si>
  <si>
    <r>
      <rPr>
        <b/>
        <sz val="11"/>
        <color theme="1"/>
        <rFont val="Calibri"/>
        <family val="2"/>
        <scheme val="minor"/>
      </rPr>
      <t>September 2017:</t>
    </r>
    <r>
      <rPr>
        <sz val="11"/>
        <color theme="1"/>
        <rFont val="Calibri"/>
        <family val="2"/>
        <scheme val="minor"/>
      </rPr>
      <t xml:space="preserve"> Development complete.</t>
    </r>
  </si>
  <si>
    <r>
      <rPr>
        <b/>
        <sz val="11"/>
        <color theme="1"/>
        <rFont val="Calibri"/>
        <family val="2"/>
        <scheme val="minor"/>
      </rPr>
      <t xml:space="preserve">September 2017: </t>
    </r>
    <r>
      <rPr>
        <sz val="11"/>
        <color theme="1"/>
        <rFont val="Calibri"/>
        <family val="2"/>
        <scheme val="minor"/>
      </rPr>
      <t>Development complete. Sum to be calculated.</t>
    </r>
  </si>
  <si>
    <r>
      <rPr>
        <b/>
        <sz val="11"/>
        <color theme="1"/>
        <rFont val="Calibri"/>
        <family val="2"/>
        <scheme val="minor"/>
      </rPr>
      <t>September 2017:</t>
    </r>
    <r>
      <rPr>
        <sz val="11"/>
        <color theme="1"/>
        <rFont val="Calibri"/>
        <family val="2"/>
        <scheme val="minor"/>
      </rPr>
      <t xml:space="preserve"> Development complete. Sum to be claculated and invoiced.</t>
    </r>
  </si>
  <si>
    <r>
      <rPr>
        <b/>
        <sz val="11"/>
        <color theme="1"/>
        <rFont val="Calibri"/>
        <family val="2"/>
        <scheme val="minor"/>
      </rPr>
      <t xml:space="preserve">September 2017: </t>
    </r>
    <r>
      <rPr>
        <sz val="11"/>
        <color theme="1"/>
        <rFont val="Calibri"/>
        <family val="2"/>
        <scheme val="minor"/>
      </rPr>
      <t>Development complete.</t>
    </r>
  </si>
  <si>
    <r>
      <rPr>
        <b/>
        <sz val="11"/>
        <color theme="1"/>
        <rFont val="Calibri"/>
        <family val="2"/>
        <scheme val="minor"/>
      </rPr>
      <t xml:space="preserve">September 2017: </t>
    </r>
    <r>
      <rPr>
        <sz val="11"/>
        <color theme="1"/>
        <rFont val="Calibri"/>
        <family val="2"/>
        <scheme val="minor"/>
      </rPr>
      <t>Development complete. 
Paid in full: Invoice No. 0082497655.</t>
    </r>
  </si>
  <si>
    <r>
      <rPr>
        <b/>
        <sz val="11"/>
        <color theme="1"/>
        <rFont val="Calibri"/>
        <family val="2"/>
        <scheme val="minor"/>
      </rPr>
      <t>September 2017:</t>
    </r>
    <r>
      <rPr>
        <sz val="11"/>
        <color theme="1"/>
        <rFont val="Calibri"/>
        <family val="2"/>
        <scheme val="minor"/>
      </rPr>
      <t xml:space="preserve"> Development complete.
Paid in full: Invoice No. 0082497655.</t>
    </r>
  </si>
  <si>
    <r>
      <rPr>
        <b/>
        <sz val="11"/>
        <color theme="1"/>
        <rFont val="Calibri"/>
        <family val="2"/>
        <scheme val="minor"/>
      </rPr>
      <t>September 2017:</t>
    </r>
    <r>
      <rPr>
        <sz val="11"/>
        <color theme="1"/>
        <rFont val="Calibri"/>
        <family val="2"/>
        <scheme val="minor"/>
      </rPr>
      <t xml:space="preserve"> Development complete. 
Paid in full: Invoice No. 0082497655.</t>
    </r>
  </si>
  <si>
    <r>
      <rPr>
        <b/>
        <sz val="11"/>
        <color theme="1"/>
        <rFont val="Calibri"/>
        <family val="2"/>
        <scheme val="minor"/>
      </rPr>
      <t xml:space="preserve">September 2017: </t>
    </r>
    <r>
      <rPr>
        <sz val="11"/>
        <color theme="1"/>
        <rFont val="Calibri"/>
        <family val="2"/>
        <scheme val="minor"/>
      </rPr>
      <t xml:space="preserve"> Affordable housing being provided as the scheme progresses.
Phase 1 complete: 12 Shared ownership units provided.</t>
    </r>
  </si>
  <si>
    <r>
      <rPr>
        <b/>
        <sz val="11"/>
        <color theme="1"/>
        <rFont val="Calibri"/>
        <family val="2"/>
        <scheme val="minor"/>
      </rPr>
      <t>September 2107:</t>
    </r>
    <r>
      <rPr>
        <sz val="11"/>
        <color theme="1"/>
        <rFont val="Calibri"/>
        <family val="2"/>
        <scheme val="minor"/>
      </rPr>
      <t xml:space="preserve"> Phase 1 Complete.
Warwickshire County Council pursuing the scheme</t>
    </r>
  </si>
  <si>
    <r>
      <rPr>
        <b/>
        <sz val="11"/>
        <color theme="1"/>
        <rFont val="Calibri"/>
        <family val="2"/>
        <scheme val="minor"/>
      </rPr>
      <t>August 2017:</t>
    </r>
    <r>
      <rPr>
        <sz val="11"/>
        <color theme="1"/>
        <rFont val="Calibri"/>
        <family val="2"/>
        <scheme val="minor"/>
      </rPr>
      <t xml:space="preserve"> 37 dwellings (approx. 60%) complete. 
Invoice No. 0882806514 raised for £46,906.55 1st Instalment.</t>
    </r>
  </si>
  <si>
    <r>
      <rPr>
        <b/>
        <sz val="11"/>
        <color theme="1"/>
        <rFont val="Calibri"/>
        <family val="2"/>
        <scheme val="minor"/>
      </rPr>
      <t xml:space="preserve">August 2017: </t>
    </r>
    <r>
      <rPr>
        <sz val="11"/>
        <color theme="1"/>
        <rFont val="Calibri"/>
        <family val="2"/>
        <scheme val="minor"/>
      </rPr>
      <t>37 dwellings (approx. 60%) complete. 1st trigger reached. 
Invoice No. 0882806514 raised for £56,608.02 1st Instalment.</t>
    </r>
  </si>
  <si>
    <r>
      <rPr>
        <b/>
        <sz val="11"/>
        <color theme="1"/>
        <rFont val="Calibri"/>
        <family val="2"/>
        <scheme val="minor"/>
      </rPr>
      <t xml:space="preserve">August 2017: </t>
    </r>
    <r>
      <rPr>
        <sz val="11"/>
        <color theme="1"/>
        <rFont val="Calibri"/>
        <family val="2"/>
        <scheme val="minor"/>
      </rPr>
      <t>37 dwellings (approx. 60%) complete. 1st trigger reached.
Invoice No. 0882806514 raised for £24,963.47 1st Instalment.</t>
    </r>
  </si>
  <si>
    <r>
      <rPr>
        <b/>
        <sz val="11"/>
        <color theme="1"/>
        <rFont val="Calibri"/>
        <family val="2"/>
        <scheme val="minor"/>
      </rPr>
      <t>August 2017:</t>
    </r>
    <r>
      <rPr>
        <sz val="11"/>
        <color theme="1"/>
        <rFont val="Calibri"/>
        <family val="2"/>
        <scheme val="minor"/>
      </rPr>
      <t xml:space="preserve"> 37 dwellings (approx. 60%) complete. </t>
    </r>
  </si>
  <si>
    <r>
      <rPr>
        <b/>
        <sz val="11"/>
        <color theme="1"/>
        <rFont val="Calibri"/>
        <family val="2"/>
        <scheme val="minor"/>
      </rPr>
      <t>August 2017:</t>
    </r>
    <r>
      <rPr>
        <sz val="11"/>
        <color theme="1"/>
        <rFont val="Calibri"/>
        <family val="2"/>
        <scheme val="minor"/>
      </rPr>
      <t xml:space="preserve"> 37 dwellings (approx. 60%) complete. 
Invoice No. 0882806514 raised for £1,804.94 1st Instalment.</t>
    </r>
  </si>
  <si>
    <r>
      <t>Affordable housing scheme agreed. 24 units being provided. Bromford Housing.</t>
    </r>
    <r>
      <rPr>
        <b/>
        <sz val="11"/>
        <color theme="1"/>
        <rFont val="Calibri"/>
        <family val="2"/>
        <scheme val="minor"/>
      </rPr>
      <t xml:space="preserve">
August 2017:</t>
    </r>
    <r>
      <rPr>
        <sz val="11"/>
        <color theme="1"/>
        <rFont val="Calibri"/>
        <family val="2"/>
        <scheme val="minor"/>
      </rPr>
      <t xml:space="preserve"> 37 dwellings (approx. 60%) complete.</t>
    </r>
  </si>
  <si>
    <r>
      <rPr>
        <b/>
        <sz val="11"/>
        <color theme="1"/>
        <rFont val="Calibri"/>
        <family val="2"/>
        <scheme val="minor"/>
      </rPr>
      <t>September 2017:</t>
    </r>
    <r>
      <rPr>
        <sz val="11"/>
        <color theme="1"/>
        <rFont val="Calibri"/>
        <family val="2"/>
        <scheme val="minor"/>
      </rPr>
      <t xml:space="preserve"> £33.408 received early - Invoice No. 0082608693</t>
    </r>
  </si>
  <si>
    <r>
      <rPr>
        <b/>
        <sz val="11"/>
        <color theme="1"/>
        <rFont val="Calibri"/>
        <family val="2"/>
        <scheme val="minor"/>
      </rPr>
      <t xml:space="preserve">September 2017: </t>
    </r>
    <r>
      <rPr>
        <sz val="11"/>
        <color theme="1"/>
        <rFont val="Calibri"/>
        <family val="2"/>
        <scheme val="minor"/>
      </rPr>
      <t>Payment of £16,624 received for part of scheme - Invoice No. 0082609743. WDC requesting payment for other part.</t>
    </r>
  </si>
  <si>
    <r>
      <rPr>
        <b/>
        <sz val="11"/>
        <color theme="1"/>
        <rFont val="Calibri"/>
        <family val="2"/>
        <scheme val="minor"/>
      </rPr>
      <t>September 2017:</t>
    </r>
    <r>
      <rPr>
        <sz val="11"/>
        <color theme="1"/>
        <rFont val="Calibri"/>
        <family val="2"/>
        <scheme val="minor"/>
      </rPr>
      <t xml:space="preserve"> Payment of £332,340 received for part of scheme - Invoice No. 0082609725. WDC requesting payment for other part.</t>
    </r>
  </si>
  <si>
    <r>
      <rPr>
        <b/>
        <sz val="11"/>
        <color theme="1"/>
        <rFont val="Calibri"/>
        <family val="2"/>
        <scheme val="minor"/>
      </rPr>
      <t xml:space="preserve">August 2017: </t>
    </r>
    <r>
      <rPr>
        <sz val="11"/>
        <color theme="1"/>
        <rFont val="Calibri"/>
        <family val="2"/>
        <scheme val="minor"/>
      </rPr>
      <t>Being progressed by WDC.</t>
    </r>
  </si>
  <si>
    <r>
      <rPr>
        <b/>
        <sz val="11"/>
        <color theme="1"/>
        <rFont val="Calibri"/>
        <family val="2"/>
        <scheme val="minor"/>
      </rPr>
      <t>September 2017:</t>
    </r>
    <r>
      <rPr>
        <sz val="11"/>
        <color theme="1"/>
        <rFont val="Calibri"/>
        <family val="2"/>
        <scheme val="minor"/>
      </rPr>
      <t xml:space="preserve"> Development complete.
24 affordable homes provided. Orbit Housing.</t>
    </r>
  </si>
  <si>
    <r>
      <t xml:space="preserve">Affordable Housing scheme received and agreed for 112 units.  Orbit Housing.
</t>
    </r>
    <r>
      <rPr>
        <b/>
        <sz val="11"/>
        <color theme="1"/>
        <rFont val="Calibri"/>
        <family val="2"/>
        <scheme val="minor"/>
      </rPr>
      <t>August 2017:</t>
    </r>
    <r>
      <rPr>
        <sz val="11"/>
        <color theme="1"/>
        <rFont val="Calibri"/>
        <family val="2"/>
        <scheme val="minor"/>
      </rPr>
      <t xml:space="preserve"> 175 dwellings complete. </t>
    </r>
  </si>
  <si>
    <r>
      <rPr>
        <b/>
        <sz val="11"/>
        <color theme="1"/>
        <rFont val="Calibri"/>
        <family val="2"/>
        <scheme val="minor"/>
      </rPr>
      <t xml:space="preserve">August 2017: </t>
    </r>
    <r>
      <rPr>
        <sz val="11"/>
        <color theme="1"/>
        <rFont val="Calibri"/>
        <family val="2"/>
        <scheme val="minor"/>
      </rPr>
      <t>36 out of 85 complete.
50% trigger not yet reached.
34 affordable units to be provided. Orbit Housing.</t>
    </r>
  </si>
  <si>
    <r>
      <rPr>
        <b/>
        <sz val="11"/>
        <rFont val="Calibri"/>
        <family val="2"/>
        <scheme val="minor"/>
      </rPr>
      <t>August 2017:</t>
    </r>
    <r>
      <rPr>
        <sz val="11"/>
        <rFont val="Calibri"/>
        <family val="2"/>
        <scheme val="minor"/>
      </rPr>
      <t xml:space="preserve"> Under construction.
160 affordable units being delivered out of 212 dwellings. Waterloo Housing.</t>
    </r>
  </si>
  <si>
    <r>
      <rPr>
        <b/>
        <sz val="11"/>
        <color theme="1"/>
        <rFont val="Calibri"/>
        <family val="2"/>
        <scheme val="minor"/>
      </rPr>
      <t>August 2017:</t>
    </r>
    <r>
      <rPr>
        <sz val="11"/>
        <color theme="1"/>
        <rFont val="Calibri"/>
        <family val="2"/>
        <scheme val="minor"/>
      </rPr>
      <t xml:space="preserve"> Development comenced. No dwellings occupied yet.
10 affordable units out of 25 being provided. Fortis OEC providing.</t>
    </r>
  </si>
  <si>
    <t>Transfer of Affordable Housing to a Registered Housing Provider</t>
  </si>
  <si>
    <r>
      <rPr>
        <b/>
        <sz val="11"/>
        <color theme="1"/>
        <rFont val="Calibri"/>
        <family val="2"/>
        <scheme val="minor"/>
      </rPr>
      <t>August 2017:</t>
    </r>
    <r>
      <rPr>
        <sz val="11"/>
        <color theme="1"/>
        <rFont val="Calibri"/>
        <family val="2"/>
        <scheme val="minor"/>
      </rPr>
      <t xml:space="preserve"> Development has started on site.
Affordable scheme agreed. !0 units out of 25 being provided.</t>
    </r>
  </si>
  <si>
    <r>
      <rPr>
        <b/>
        <sz val="11"/>
        <color theme="1"/>
        <rFont val="Calibri"/>
        <family val="2"/>
        <scheme val="minor"/>
      </rPr>
      <t>August 2017:</t>
    </r>
    <r>
      <rPr>
        <sz val="11"/>
        <color theme="1"/>
        <rFont val="Calibri"/>
        <family val="2"/>
        <scheme val="minor"/>
      </rPr>
      <t xml:space="preserve"> Development has started on site.
Framptons providing.</t>
    </r>
  </si>
  <si>
    <r>
      <rPr>
        <b/>
        <sz val="11"/>
        <color theme="1"/>
        <rFont val="Calibri"/>
        <family val="2"/>
        <scheme val="minor"/>
      </rPr>
      <t>August 2017:</t>
    </r>
    <r>
      <rPr>
        <sz val="11"/>
        <color theme="1"/>
        <rFont val="Calibri"/>
        <family val="2"/>
        <scheme val="minor"/>
      </rPr>
      <t xml:space="preserve"> Site Complete. 100% received.
Invoice Nos: 0082673832 &amp; 0082735893</t>
    </r>
  </si>
  <si>
    <r>
      <rPr>
        <b/>
        <sz val="11"/>
        <color theme="1"/>
        <rFont val="Calibri"/>
        <family val="2"/>
        <scheme val="minor"/>
      </rPr>
      <t>August 2017:</t>
    </r>
    <r>
      <rPr>
        <sz val="11"/>
        <color theme="1"/>
        <rFont val="Calibri"/>
        <family val="2"/>
        <scheme val="minor"/>
      </rPr>
      <t xml:space="preserve"> Site Complete. 100% received.
Invoice Nos: 0082673823 &amp; 0082735884</t>
    </r>
  </si>
  <si>
    <r>
      <rPr>
        <b/>
        <sz val="11"/>
        <color theme="1"/>
        <rFont val="Calibri"/>
        <family val="2"/>
        <scheme val="minor"/>
      </rPr>
      <t>August 2017:</t>
    </r>
    <r>
      <rPr>
        <sz val="11"/>
        <color theme="1"/>
        <rFont val="Calibri"/>
        <family val="2"/>
        <scheme val="minor"/>
      </rPr>
      <t xml:space="preserve"> Site Complete. 100% received.
Invoice Nos: 0082673761 &amp; 0082735875</t>
    </r>
  </si>
  <si>
    <r>
      <rPr>
        <b/>
        <sz val="11"/>
        <color theme="1"/>
        <rFont val="Calibri"/>
        <family val="2"/>
        <scheme val="minor"/>
      </rPr>
      <t>August 2017:</t>
    </r>
    <r>
      <rPr>
        <sz val="11"/>
        <color theme="1"/>
        <rFont val="Calibri"/>
        <family val="2"/>
        <scheme val="minor"/>
      </rPr>
      <t xml:space="preserve"> Site Complete. 100% received.
Invoice Nos: 0082673850 &amp; 0082735919</t>
    </r>
  </si>
  <si>
    <r>
      <rPr>
        <b/>
        <sz val="11"/>
        <color theme="1"/>
        <rFont val="Calibri"/>
        <family val="2"/>
        <scheme val="minor"/>
      </rPr>
      <t>August 2017:</t>
    </r>
    <r>
      <rPr>
        <sz val="11"/>
        <color theme="1"/>
        <rFont val="Calibri"/>
        <family val="2"/>
        <scheme val="minor"/>
      </rPr>
      <t xml:space="preserve"> Site Complete. 100% received.
Invoice Nos: 0082673841 &amp; 0082735900</t>
    </r>
  </si>
  <si>
    <r>
      <rPr>
        <b/>
        <sz val="11"/>
        <color theme="1"/>
        <rFont val="Calibri"/>
        <family val="2"/>
        <scheme val="minor"/>
      </rPr>
      <t>August 2017:</t>
    </r>
    <r>
      <rPr>
        <sz val="11"/>
        <color theme="1"/>
        <rFont val="Calibri"/>
        <family val="2"/>
        <scheme val="minor"/>
      </rPr>
      <t xml:space="preserve"> Site Complete. 100% received.
Invoice Nos: 0082576531</t>
    </r>
  </si>
  <si>
    <r>
      <rPr>
        <b/>
        <sz val="11"/>
        <color theme="1"/>
        <rFont val="Calibri"/>
        <family val="2"/>
        <scheme val="minor"/>
      </rPr>
      <t xml:space="preserve">August 2017: </t>
    </r>
    <r>
      <rPr>
        <sz val="11"/>
        <color theme="1"/>
        <rFont val="Calibri"/>
        <family val="2"/>
        <scheme val="minor"/>
      </rPr>
      <t>Development comenced.
Spine road infrastructure and balancing pond nearing completion. Residential development due to start shortly.
208 affordable units out of 520 dwellings to be provided.</t>
    </r>
  </si>
  <si>
    <r>
      <rPr>
        <b/>
        <sz val="11"/>
        <color theme="1"/>
        <rFont val="Calibri"/>
        <family val="2"/>
        <scheme val="minor"/>
      </rPr>
      <t xml:space="preserve">August 2017: </t>
    </r>
    <r>
      <rPr>
        <sz val="11"/>
        <color theme="1"/>
        <rFont val="Calibri"/>
        <family val="2"/>
        <scheme val="minor"/>
      </rPr>
      <t>Under construction, not yet complete. Paid in full.</t>
    </r>
  </si>
  <si>
    <t>August 2017: Development well progressed and partially occupied. Contribution paid in full.</t>
  </si>
  <si>
    <t>February 2017. Development complete. Affordable housing as per agreed scheme.</t>
  </si>
  <si>
    <r>
      <rPr>
        <b/>
        <sz val="11"/>
        <color theme="1"/>
        <rFont val="Calibri"/>
        <family val="2"/>
        <scheme val="minor"/>
      </rPr>
      <t xml:space="preserve">August 2017: </t>
    </r>
    <r>
      <rPr>
        <sz val="11"/>
        <color theme="1"/>
        <rFont val="Calibri"/>
        <family val="2"/>
        <scheme val="minor"/>
      </rPr>
      <t>175 dwellings complete. 
50% trigger reached. Invoice for 1st installment (£286,032) issued. Invoice No. 0082806630.</t>
    </r>
  </si>
  <si>
    <r>
      <t xml:space="preserve">Invoice No. 0082577047 paid in full.
</t>
    </r>
    <r>
      <rPr>
        <b/>
        <sz val="11"/>
        <color theme="1"/>
        <rFont val="Calibri"/>
        <family val="2"/>
        <scheme val="minor"/>
      </rPr>
      <t>August 2017:</t>
    </r>
    <r>
      <rPr>
        <sz val="11"/>
        <color theme="1"/>
        <rFont val="Calibri"/>
        <family val="2"/>
        <scheme val="minor"/>
      </rPr>
      <t xml:space="preserve"> 175 dwellings complete.</t>
    </r>
  </si>
  <si>
    <r>
      <rPr>
        <b/>
        <sz val="11"/>
        <color theme="1"/>
        <rFont val="Calibri"/>
        <family val="2"/>
        <scheme val="minor"/>
      </rPr>
      <t>August 2017:</t>
    </r>
    <r>
      <rPr>
        <sz val="11"/>
        <color theme="1"/>
        <rFont val="Calibri"/>
        <family val="2"/>
        <scheme val="minor"/>
      </rPr>
      <t xml:space="preserve"> Invoice No. 0082735991 paid in full. 176 dwellings complete. 33 under construction.</t>
    </r>
  </si>
  <si>
    <r>
      <rPr>
        <b/>
        <sz val="11"/>
        <color theme="1"/>
        <rFont val="Calibri"/>
        <family val="2"/>
        <scheme val="minor"/>
      </rPr>
      <t>August 2017:</t>
    </r>
    <r>
      <rPr>
        <sz val="11"/>
        <color theme="1"/>
        <rFont val="Calibri"/>
        <family val="2"/>
        <scheme val="minor"/>
      </rPr>
      <t xml:space="preserve"> Invoice No. 0082736003 paid in full. 176 dwellings complete. 33 under construction.</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</si>
</sst>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8" formatCode="&quot;£&quot;#,##0.00;[Red]\-&quot;£&quot;#,##0.00"/>
    <numFmt numFmtId="44" formatCode="_-&quot;£&quot;* #,##0.00_-;\-&quot;£&quot;* #,##0.00_-;_-&quot;£&quot;* &quot;-&quot;??_-;_-@_-"/>
    <numFmt numFmtId="164" formatCode="&quot;£&quot;#,##0.00"/>
    <numFmt numFmtId="165" formatCode="[$£-809]#,##0.00"/>
    <numFmt numFmtId="166" formatCode="#,##0.00_);\(#,##0.00\)"/>
  </numFmts>
  <fonts count="6" x14ac:knownFonts="1">
    <font>
      <sz val="11"/>
      <color theme="1"/>
      <name val="Calibri"/>
      <family val="2"/>
      <scheme val="minor"/>
    </font>
    <font>
      <sz val="10"/>
      <name val="Arial"/>
      <family val="2"/>
    </font>
    <font>
      <b/>
      <sz val="11"/>
      <name val="Calibri"/>
      <family val="2"/>
      <scheme val="minor"/>
    </font>
    <font>
      <sz val="11"/>
      <name val="Calibri"/>
      <family val="2"/>
      <scheme val="minor"/>
    </font>
    <font>
      <b/>
      <sz val="11"/>
      <color theme="1"/>
      <name val="Calibri"/>
      <family val="2"/>
      <scheme val="minor"/>
    </font>
    <font>
      <sz val="11"/>
      <color rgb="FFFF0000"/>
      <name val="Calibri"/>
      <family val="2"/>
      <scheme val="minor"/>
    </font>
  </fonts>
  <fills count="13">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rgb="FF66FF99"/>
        <bgColor indexed="64"/>
      </patternFill>
    </fill>
    <fill>
      <patternFill patternType="solid">
        <fgColor rgb="FFFF0000"/>
        <bgColor indexed="64"/>
      </patternFill>
    </fill>
    <fill>
      <patternFill patternType="solid">
        <fgColor theme="6" tint="0.59999389629810485"/>
        <bgColor indexed="64"/>
      </patternFill>
    </fill>
    <fill>
      <patternFill patternType="solid">
        <fgColor rgb="FFFFFF00"/>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6" tint="0.79998168889431442"/>
        <bgColor indexed="64"/>
      </patternFill>
    </fill>
  </fills>
  <borders count="7">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s>
  <cellStyleXfs count="13">
    <xf numFmtId="0" fontId="0" fillId="0" borderId="0"/>
    <xf numFmtId="0" fontId="1" fillId="0" borderId="0"/>
    <xf numFmtId="44" fontId="1" fillId="0" borderId="0" applyFont="0" applyFill="0" applyBorder="0" applyAlignment="0" applyProtection="0"/>
    <xf numFmtId="0" fontId="1" fillId="0" borderId="0"/>
    <xf numFmtId="166" fontId="1" fillId="0" borderId="0"/>
    <xf numFmtId="44" fontId="1" fillId="0" borderId="0" applyFont="0" applyFill="0" applyBorder="0" applyAlignment="0" applyProtection="0"/>
    <xf numFmtId="166" fontId="1" fillId="0" borderId="0"/>
    <xf numFmtId="0" fontId="1" fillId="0" borderId="0"/>
    <xf numFmtId="0" fontId="1" fillId="0" borderId="0"/>
    <xf numFmtId="166" fontId="1" fillId="0" borderId="0"/>
    <xf numFmtId="44" fontId="1" fillId="0" borderId="0" applyFont="0" applyFill="0" applyBorder="0" applyAlignment="0" applyProtection="0"/>
    <xf numFmtId="0" fontId="1" fillId="0" borderId="0"/>
    <xf numFmtId="0" fontId="1" fillId="0" borderId="0"/>
  </cellStyleXfs>
  <cellXfs count="125">
    <xf numFmtId="0" fontId="0" fillId="0" borderId="0" xfId="0"/>
    <xf numFmtId="0" fontId="3" fillId="0" borderId="0" xfId="0" applyFont="1" applyFill="1" applyBorder="1" applyAlignment="1">
      <alignment horizontal="left" vertical="top" wrapText="1"/>
    </xf>
    <xf numFmtId="0" fontId="3" fillId="0" borderId="0" xfId="0" applyFont="1" applyFill="1" applyAlignment="1">
      <alignment horizontal="left" vertical="top"/>
    </xf>
    <xf numFmtId="0" fontId="0" fillId="0" borderId="0" xfId="0" applyAlignment="1">
      <alignment vertical="top" wrapText="1"/>
    </xf>
    <xf numFmtId="0" fontId="0" fillId="0" borderId="0" xfId="0" applyAlignment="1">
      <alignment vertical="top"/>
    </xf>
    <xf numFmtId="164" fontId="0" fillId="0" borderId="0" xfId="0" applyNumberFormat="1" applyAlignment="1">
      <alignment horizontal="right" vertical="top" wrapText="1"/>
    </xf>
    <xf numFmtId="0" fontId="0" fillId="0" borderId="0" xfId="0" applyAlignment="1">
      <alignment vertical="top"/>
    </xf>
    <xf numFmtId="0" fontId="0" fillId="0" borderId="0" xfId="0" applyFill="1" applyAlignment="1">
      <alignment vertical="top"/>
    </xf>
    <xf numFmtId="0" fontId="0" fillId="3" borderId="0" xfId="0" applyFill="1" applyAlignment="1">
      <alignment vertical="top"/>
    </xf>
    <xf numFmtId="0" fontId="0" fillId="0" borderId="0" xfId="0" applyFont="1" applyAlignment="1">
      <alignment vertical="top" wrapText="1"/>
    </xf>
    <xf numFmtId="0" fontId="3" fillId="0" borderId="0" xfId="0" applyFont="1" applyAlignment="1">
      <alignment vertical="top"/>
    </xf>
    <xf numFmtId="0" fontId="4" fillId="0" borderId="0" xfId="0" applyFont="1" applyAlignment="1">
      <alignment vertical="top" wrapText="1"/>
    </xf>
    <xf numFmtId="0" fontId="0" fillId="7" borderId="0" xfId="0" applyFill="1" applyAlignment="1">
      <alignment vertical="top" wrapText="1"/>
    </xf>
    <xf numFmtId="0" fontId="4" fillId="0" borderId="0" xfId="0" applyFont="1" applyAlignment="1">
      <alignment vertical="top"/>
    </xf>
    <xf numFmtId="0" fontId="0" fillId="3" borderId="0" xfId="0" applyFill="1" applyAlignment="1">
      <alignment vertical="top" wrapText="1"/>
    </xf>
    <xf numFmtId="14" fontId="0" fillId="0" borderId="0" xfId="0" applyNumberFormat="1" applyAlignment="1">
      <alignment vertical="top"/>
    </xf>
    <xf numFmtId="0" fontId="0" fillId="0" borderId="0" xfId="0" pivotButton="1"/>
    <xf numFmtId="0" fontId="0" fillId="0" borderId="2" xfId="0" pivotButton="1" applyBorder="1"/>
    <xf numFmtId="0" fontId="0" fillId="0" borderId="2" xfId="0" applyBorder="1"/>
    <xf numFmtId="0" fontId="0" fillId="0" borderId="3" xfId="0" applyBorder="1" applyAlignment="1">
      <alignment horizontal="left"/>
    </xf>
    <xf numFmtId="164" fontId="0" fillId="0" borderId="3" xfId="0" applyNumberFormat="1" applyBorder="1"/>
    <xf numFmtId="0" fontId="0" fillId="0" borderId="4" xfId="0" applyBorder="1" applyAlignment="1">
      <alignment horizontal="left"/>
    </xf>
    <xf numFmtId="164" fontId="0" fillId="0" borderId="4" xfId="0" applyNumberFormat="1" applyBorder="1"/>
    <xf numFmtId="0" fontId="0" fillId="0" borderId="1" xfId="0" pivotButton="1" applyBorder="1"/>
    <xf numFmtId="0" fontId="0" fillId="0" borderId="1" xfId="0" applyBorder="1"/>
    <xf numFmtId="0" fontId="0" fillId="0" borderId="5" xfId="0" applyBorder="1" applyAlignment="1">
      <alignment horizontal="left"/>
    </xf>
    <xf numFmtId="164" fontId="0" fillId="0" borderId="5" xfId="0" applyNumberFormat="1" applyBorder="1"/>
    <xf numFmtId="0" fontId="0" fillId="0" borderId="0" xfId="0" applyAlignment="1">
      <alignment horizontal="left" vertical="top" wrapText="1"/>
    </xf>
    <xf numFmtId="0" fontId="2" fillId="2" borderId="6" xfId="1" applyFont="1" applyFill="1" applyBorder="1" applyAlignment="1">
      <alignment horizontal="left" vertical="top" wrapText="1"/>
    </xf>
    <xf numFmtId="49" fontId="2" fillId="2" borderId="6" xfId="1" applyNumberFormat="1" applyFont="1" applyFill="1" applyBorder="1" applyAlignment="1">
      <alignment horizontal="left" vertical="top" wrapText="1"/>
    </xf>
    <xf numFmtId="14" fontId="2" fillId="2" borderId="6" xfId="1" applyNumberFormat="1" applyFont="1" applyFill="1" applyBorder="1" applyAlignment="1">
      <alignment horizontal="left" vertical="top" wrapText="1"/>
    </xf>
    <xf numFmtId="0" fontId="2" fillId="2" borderId="6" xfId="1" applyFont="1" applyFill="1" applyBorder="1" applyAlignment="1">
      <alignment vertical="top" wrapText="1"/>
    </xf>
    <xf numFmtId="164" fontId="2" fillId="2" borderId="6" xfId="1" applyNumberFormat="1" applyFont="1" applyFill="1" applyBorder="1" applyAlignment="1">
      <alignment horizontal="left" vertical="top" wrapText="1"/>
    </xf>
    <xf numFmtId="0" fontId="2" fillId="2" borderId="6" xfId="3" applyFont="1" applyFill="1" applyBorder="1" applyAlignment="1">
      <alignment horizontal="left" vertical="top" wrapText="1"/>
    </xf>
    <xf numFmtId="0" fontId="0" fillId="5" borderId="6" xfId="0" applyFill="1" applyBorder="1" applyAlignment="1">
      <alignment vertical="top" wrapText="1"/>
    </xf>
    <xf numFmtId="0" fontId="0" fillId="0" borderId="6" xfId="0" applyBorder="1" applyAlignment="1">
      <alignment vertical="top"/>
    </xf>
    <xf numFmtId="0" fontId="0" fillId="0" borderId="6" xfId="0" applyBorder="1" applyAlignment="1">
      <alignment vertical="top" wrapText="1"/>
    </xf>
    <xf numFmtId="14" fontId="0" fillId="0" borderId="6" xfId="0" applyNumberFormat="1" applyBorder="1" applyAlignment="1">
      <alignment vertical="top"/>
    </xf>
    <xf numFmtId="164" fontId="0" fillId="0" borderId="6" xfId="0" applyNumberFormat="1" applyBorder="1" applyAlignment="1">
      <alignment horizontal="left" vertical="top" wrapText="1"/>
    </xf>
    <xf numFmtId="14" fontId="0" fillId="3" borderId="6" xfId="0" applyNumberFormat="1" applyFill="1" applyBorder="1" applyAlignment="1">
      <alignment vertical="top" wrapText="1"/>
    </xf>
    <xf numFmtId="0" fontId="4" fillId="4" borderId="6" xfId="0" applyFont="1" applyFill="1" applyBorder="1" applyAlignment="1">
      <alignment vertical="top"/>
    </xf>
    <xf numFmtId="14" fontId="4" fillId="6" borderId="6" xfId="0" applyNumberFormat="1" applyFont="1" applyFill="1" applyBorder="1" applyAlignment="1">
      <alignment vertical="top"/>
    </xf>
    <xf numFmtId="164" fontId="0" fillId="0" borderId="6" xfId="0" applyNumberFormat="1" applyBorder="1" applyAlignment="1">
      <alignment horizontal="right" vertical="top" wrapText="1"/>
    </xf>
    <xf numFmtId="14" fontId="4" fillId="5" borderId="6" xfId="0" applyNumberFormat="1" applyFont="1" applyFill="1" applyBorder="1" applyAlignment="1">
      <alignment vertical="top"/>
    </xf>
    <xf numFmtId="0" fontId="2" fillId="6" borderId="6" xfId="0" applyFont="1" applyFill="1" applyBorder="1" applyAlignment="1">
      <alignment vertical="top" wrapText="1"/>
    </xf>
    <xf numFmtId="0" fontId="0" fillId="0" borderId="6" xfId="0" applyBorder="1" applyAlignment="1">
      <alignment horizontal="left" vertical="top" wrapText="1"/>
    </xf>
    <xf numFmtId="0" fontId="0" fillId="3" borderId="6" xfId="0" applyFill="1" applyBorder="1" applyAlignment="1">
      <alignment vertical="top" wrapText="1"/>
    </xf>
    <xf numFmtId="14" fontId="4" fillId="3" borderId="6" xfId="0" applyNumberFormat="1" applyFont="1" applyFill="1" applyBorder="1" applyAlignment="1">
      <alignment vertical="top"/>
    </xf>
    <xf numFmtId="164" fontId="0" fillId="3" borderId="6" xfId="0" applyNumberFormat="1" applyFill="1" applyBorder="1" applyAlignment="1">
      <alignment horizontal="right" vertical="top" wrapText="1"/>
    </xf>
    <xf numFmtId="0" fontId="4" fillId="6" borderId="6" xfId="0" applyFont="1" applyFill="1" applyBorder="1" applyAlignment="1">
      <alignment vertical="top" wrapText="1"/>
    </xf>
    <xf numFmtId="0" fontId="0" fillId="6" borderId="6" xfId="0" applyFill="1" applyBorder="1" applyAlignment="1">
      <alignment vertical="top" wrapText="1"/>
    </xf>
    <xf numFmtId="0" fontId="0" fillId="0" borderId="6" xfId="0" applyFill="1" applyBorder="1" applyAlignment="1">
      <alignment vertical="top"/>
    </xf>
    <xf numFmtId="0" fontId="0" fillId="0" borderId="6" xfId="0" applyFill="1" applyBorder="1" applyAlignment="1">
      <alignment vertical="top" wrapText="1"/>
    </xf>
    <xf numFmtId="14" fontId="0" fillId="0" borderId="6" xfId="0" applyNumberFormat="1" applyFill="1" applyBorder="1" applyAlignment="1">
      <alignment vertical="top"/>
    </xf>
    <xf numFmtId="0" fontId="4" fillId="0" borderId="6" xfId="0" applyFont="1" applyFill="1" applyBorder="1" applyAlignment="1">
      <alignment vertical="top"/>
    </xf>
    <xf numFmtId="14" fontId="4" fillId="0" borderId="6" xfId="0" applyNumberFormat="1" applyFont="1" applyFill="1" applyBorder="1" applyAlignment="1">
      <alignment vertical="top"/>
    </xf>
    <xf numFmtId="164" fontId="0" fillId="0" borderId="6" xfId="0" applyNumberFormat="1" applyFill="1" applyBorder="1" applyAlignment="1">
      <alignment horizontal="right" vertical="top" wrapText="1"/>
    </xf>
    <xf numFmtId="14" fontId="4" fillId="4" borderId="6" xfId="0" applyNumberFormat="1" applyFont="1" applyFill="1" applyBorder="1" applyAlignment="1">
      <alignment vertical="top"/>
    </xf>
    <xf numFmtId="0" fontId="0" fillId="8" borderId="6" xfId="0" applyFill="1" applyBorder="1" applyAlignment="1">
      <alignment vertical="top" wrapText="1"/>
    </xf>
    <xf numFmtId="0" fontId="4" fillId="0" borderId="6" xfId="0" applyFont="1" applyBorder="1" applyAlignment="1">
      <alignment vertical="top"/>
    </xf>
    <xf numFmtId="14" fontId="4" fillId="10" borderId="6" xfId="0" applyNumberFormat="1" applyFont="1" applyFill="1" applyBorder="1" applyAlignment="1">
      <alignment vertical="top"/>
    </xf>
    <xf numFmtId="164" fontId="0" fillId="0" borderId="6" xfId="0" applyNumberFormat="1" applyBorder="1" applyAlignment="1">
      <alignment vertical="top"/>
    </xf>
    <xf numFmtId="14" fontId="4" fillId="0" borderId="6" xfId="0" applyNumberFormat="1" applyFont="1" applyBorder="1" applyAlignment="1">
      <alignment vertical="top"/>
    </xf>
    <xf numFmtId="0" fontId="0" fillId="11" borderId="6" xfId="0" applyFill="1" applyBorder="1" applyAlignment="1">
      <alignment vertical="top" wrapText="1"/>
    </xf>
    <xf numFmtId="0" fontId="4" fillId="0" borderId="6" xfId="0" applyFont="1" applyFill="1" applyBorder="1" applyAlignment="1">
      <alignment vertical="top" wrapText="1"/>
    </xf>
    <xf numFmtId="0" fontId="0" fillId="10" borderId="6" xfId="0" applyFill="1" applyBorder="1" applyAlignment="1">
      <alignment vertical="top" wrapText="1"/>
    </xf>
    <xf numFmtId="0" fontId="4" fillId="3" borderId="6" xfId="0" applyFont="1" applyFill="1" applyBorder="1" applyAlignment="1">
      <alignment vertical="top"/>
    </xf>
    <xf numFmtId="0" fontId="0" fillId="5" borderId="6" xfId="0" applyFont="1" applyFill="1" applyBorder="1" applyAlignment="1">
      <alignment vertical="top" wrapText="1"/>
    </xf>
    <xf numFmtId="0" fontId="0" fillId="3" borderId="6" xfId="0" applyFont="1" applyFill="1" applyBorder="1" applyAlignment="1">
      <alignment vertical="top"/>
    </xf>
    <xf numFmtId="0" fontId="0" fillId="3" borderId="6" xfId="0" applyFont="1" applyFill="1" applyBorder="1" applyAlignment="1">
      <alignment vertical="top" wrapText="1"/>
    </xf>
    <xf numFmtId="14" fontId="0" fillId="3" borderId="6" xfId="0" applyNumberFormat="1" applyFont="1" applyFill="1" applyBorder="1" applyAlignment="1">
      <alignment vertical="top"/>
    </xf>
    <xf numFmtId="164" fontId="0" fillId="3" borderId="6" xfId="0" applyNumberFormat="1" applyFont="1" applyFill="1" applyBorder="1" applyAlignment="1">
      <alignment horizontal="right" vertical="top" wrapText="1"/>
    </xf>
    <xf numFmtId="0" fontId="4" fillId="5" borderId="6" xfId="0" applyFont="1" applyFill="1" applyBorder="1" applyAlignment="1">
      <alignment vertical="top" wrapText="1"/>
    </xf>
    <xf numFmtId="165" fontId="0" fillId="0" borderId="6" xfId="0" applyNumberFormat="1" applyBorder="1" applyAlignment="1">
      <alignment horizontal="right" vertical="top" wrapText="1"/>
    </xf>
    <xf numFmtId="0" fontId="0" fillId="0" borderId="6" xfId="0" applyFont="1" applyFill="1" applyBorder="1" applyAlignment="1">
      <alignment vertical="top" wrapText="1"/>
    </xf>
    <xf numFmtId="0" fontId="2" fillId="8" borderId="6" xfId="0" applyFont="1" applyFill="1" applyBorder="1" applyAlignment="1">
      <alignment vertical="top" wrapText="1"/>
    </xf>
    <xf numFmtId="17" fontId="4" fillId="3" borderId="6" xfId="0" applyNumberFormat="1" applyFont="1" applyFill="1" applyBorder="1" applyAlignment="1">
      <alignment vertical="top"/>
    </xf>
    <xf numFmtId="0" fontId="4" fillId="0" borderId="6" xfId="0" applyFont="1" applyBorder="1" applyAlignment="1">
      <alignment vertical="top" wrapText="1"/>
    </xf>
    <xf numFmtId="14" fontId="4" fillId="3" borderId="6" xfId="0" applyNumberFormat="1" applyFont="1" applyFill="1" applyBorder="1" applyAlignment="1">
      <alignment vertical="top" wrapText="1"/>
    </xf>
    <xf numFmtId="14" fontId="4" fillId="0" borderId="6" xfId="0" applyNumberFormat="1" applyFont="1" applyBorder="1" applyAlignment="1">
      <alignment vertical="top" wrapText="1"/>
    </xf>
    <xf numFmtId="164" fontId="0" fillId="9" borderId="6" xfId="0" applyNumberFormat="1" applyFill="1" applyBorder="1" applyAlignment="1">
      <alignment horizontal="right" vertical="top" wrapText="1"/>
    </xf>
    <xf numFmtId="0" fontId="0" fillId="0" borderId="6" xfId="0" applyFont="1" applyBorder="1" applyAlignment="1">
      <alignment vertical="top" wrapText="1"/>
    </xf>
    <xf numFmtId="0" fontId="0" fillId="6" borderId="6" xfId="0" applyFont="1" applyFill="1" applyBorder="1" applyAlignment="1">
      <alignment vertical="top" wrapText="1"/>
    </xf>
    <xf numFmtId="0" fontId="3" fillId="12" borderId="6" xfId="0" applyFont="1" applyFill="1" applyBorder="1" applyAlignment="1">
      <alignment vertical="top" wrapText="1"/>
    </xf>
    <xf numFmtId="8" fontId="0" fillId="0" borderId="6" xfId="0" applyNumberFormat="1" applyBorder="1" applyAlignment="1">
      <alignment vertical="top"/>
    </xf>
    <xf numFmtId="0" fontId="0" fillId="12" borderId="6" xfId="0" applyFill="1" applyBorder="1" applyAlignment="1">
      <alignment vertical="top" wrapText="1"/>
    </xf>
    <xf numFmtId="0" fontId="4" fillId="3" borderId="6" xfId="0" applyFont="1" applyFill="1" applyBorder="1" applyAlignment="1">
      <alignment vertical="top" wrapText="1"/>
    </xf>
    <xf numFmtId="0" fontId="0" fillId="3" borderId="6" xfId="0" applyFill="1" applyBorder="1" applyAlignment="1">
      <alignment vertical="top"/>
    </xf>
    <xf numFmtId="14" fontId="0" fillId="3" borderId="6" xfId="0" applyNumberFormat="1" applyFill="1" applyBorder="1" applyAlignment="1">
      <alignment vertical="top"/>
    </xf>
    <xf numFmtId="0" fontId="3" fillId="6" borderId="6" xfId="0" applyFont="1" applyFill="1" applyBorder="1" applyAlignment="1">
      <alignment vertical="top" wrapText="1"/>
    </xf>
    <xf numFmtId="0" fontId="3" fillId="0" borderId="6" xfId="0" applyFont="1" applyBorder="1" applyAlignment="1">
      <alignment vertical="top"/>
    </xf>
    <xf numFmtId="0" fontId="3" fillId="3" borderId="6" xfId="0" applyFont="1" applyFill="1" applyBorder="1" applyAlignment="1">
      <alignment vertical="top" wrapText="1"/>
    </xf>
    <xf numFmtId="14" fontId="3" fillId="0" borderId="6" xfId="0" applyNumberFormat="1" applyFont="1" applyBorder="1" applyAlignment="1">
      <alignment vertical="top"/>
    </xf>
    <xf numFmtId="0" fontId="3" fillId="0" borderId="6" xfId="0" applyFont="1" applyBorder="1" applyAlignment="1">
      <alignment vertical="top" wrapText="1"/>
    </xf>
    <xf numFmtId="0" fontId="3" fillId="0" borderId="6" xfId="0" applyFont="1" applyBorder="1" applyAlignment="1">
      <alignment horizontal="left" vertical="top" wrapText="1"/>
    </xf>
    <xf numFmtId="0" fontId="5" fillId="0" borderId="6" xfId="0" applyFont="1" applyBorder="1" applyAlignment="1">
      <alignment vertical="top" wrapText="1"/>
    </xf>
    <xf numFmtId="0" fontId="5" fillId="3" borderId="6" xfId="0" applyFont="1" applyFill="1" applyBorder="1" applyAlignment="1">
      <alignment vertical="top" wrapText="1"/>
    </xf>
    <xf numFmtId="6" fontId="0" fillId="0" borderId="6" xfId="0" applyNumberFormat="1" applyBorder="1" applyAlignment="1">
      <alignment vertical="top"/>
    </xf>
    <xf numFmtId="8" fontId="0" fillId="9" borderId="6" xfId="0" applyNumberFormat="1" applyFill="1" applyBorder="1" applyAlignment="1">
      <alignment vertical="top"/>
    </xf>
    <xf numFmtId="6" fontId="0" fillId="9" borderId="6" xfId="0" applyNumberFormat="1" applyFill="1" applyBorder="1" applyAlignment="1">
      <alignment vertical="top"/>
    </xf>
    <xf numFmtId="14" fontId="0" fillId="0" borderId="6" xfId="0" applyNumberFormat="1" applyFont="1" applyFill="1" applyBorder="1" applyAlignment="1">
      <alignment vertical="top"/>
    </xf>
    <xf numFmtId="164" fontId="4" fillId="0" borderId="6" xfId="0" applyNumberFormat="1" applyFont="1" applyFill="1" applyBorder="1" applyAlignment="1">
      <alignment horizontal="right" vertical="top" wrapText="1"/>
    </xf>
    <xf numFmtId="14" fontId="4" fillId="0" borderId="6" xfId="0" applyNumberFormat="1" applyFont="1" applyFill="1" applyBorder="1" applyAlignment="1">
      <alignment vertical="top" wrapText="1"/>
    </xf>
    <xf numFmtId="164" fontId="0" fillId="0" borderId="6" xfId="0" applyNumberFormat="1" applyFont="1" applyFill="1" applyBorder="1" applyAlignment="1">
      <alignment horizontal="right" vertical="top" wrapText="1"/>
    </xf>
    <xf numFmtId="0" fontId="2" fillId="0" borderId="6" xfId="0" applyFont="1" applyBorder="1" applyAlignment="1">
      <alignment vertical="top"/>
    </xf>
    <xf numFmtId="164" fontId="3" fillId="0" borderId="6" xfId="0" applyNumberFormat="1" applyFont="1" applyBorder="1" applyAlignment="1">
      <alignment horizontal="right" vertical="top" wrapText="1"/>
    </xf>
    <xf numFmtId="164" fontId="3" fillId="3" borderId="6" xfId="0" applyNumberFormat="1" applyFont="1" applyFill="1" applyBorder="1" applyAlignment="1">
      <alignment horizontal="right" vertical="top" wrapText="1"/>
    </xf>
    <xf numFmtId="164" fontId="3" fillId="0" borderId="6" xfId="0" applyNumberFormat="1" applyFont="1" applyBorder="1" applyAlignment="1">
      <alignment horizontal="left" vertical="top" wrapText="1"/>
    </xf>
    <xf numFmtId="0" fontId="3" fillId="0" borderId="6" xfId="0" applyFont="1" applyFill="1" applyBorder="1" applyAlignment="1">
      <alignment vertical="top" wrapText="1"/>
    </xf>
    <xf numFmtId="0" fontId="2" fillId="0" borderId="6" xfId="0" applyFont="1" applyBorder="1" applyAlignment="1">
      <alignment vertical="top" wrapText="1"/>
    </xf>
    <xf numFmtId="6" fontId="3" fillId="0" borderId="6" xfId="0" applyNumberFormat="1" applyFont="1" applyBorder="1" applyAlignment="1">
      <alignment vertical="top"/>
    </xf>
    <xf numFmtId="0" fontId="0" fillId="3" borderId="6" xfId="0" applyFill="1" applyBorder="1" applyAlignment="1">
      <alignment horizontal="left" vertical="top" wrapText="1"/>
    </xf>
    <xf numFmtId="0" fontId="0" fillId="0" borderId="6" xfId="0" applyFont="1" applyBorder="1" applyAlignment="1">
      <alignment vertical="top"/>
    </xf>
    <xf numFmtId="14" fontId="0" fillId="0" borderId="6" xfId="0" applyNumberFormat="1" applyFont="1" applyBorder="1" applyAlignment="1">
      <alignment vertical="top"/>
    </xf>
    <xf numFmtId="0" fontId="0" fillId="0" borderId="6" xfId="0" applyFont="1" applyBorder="1" applyAlignment="1">
      <alignment horizontal="left" vertical="top" wrapText="1"/>
    </xf>
    <xf numFmtId="164" fontId="0" fillId="0" borderId="6" xfId="0" applyNumberFormat="1" applyFont="1" applyBorder="1" applyAlignment="1">
      <alignment horizontal="right" vertical="top" wrapText="1"/>
    </xf>
    <xf numFmtId="164" fontId="4" fillId="6" borderId="6" xfId="0" applyNumberFormat="1" applyFont="1" applyFill="1" applyBorder="1" applyAlignment="1">
      <alignment horizontal="left" vertical="top" wrapText="1"/>
    </xf>
    <xf numFmtId="0" fontId="0" fillId="7" borderId="6" xfId="0" applyFill="1" applyBorder="1" applyAlignment="1">
      <alignment vertical="top" wrapText="1"/>
    </xf>
    <xf numFmtId="164" fontId="4" fillId="0" borderId="6" xfId="0" applyNumberFormat="1" applyFont="1" applyBorder="1" applyAlignment="1">
      <alignment vertical="top"/>
    </xf>
    <xf numFmtId="0" fontId="0" fillId="0" borderId="6" xfId="0" applyFill="1" applyBorder="1" applyAlignment="1">
      <alignment horizontal="left" vertical="top" wrapText="1"/>
    </xf>
    <xf numFmtId="0" fontId="0" fillId="3" borderId="6" xfId="0" applyFont="1" applyFill="1" applyBorder="1" applyAlignment="1">
      <alignment horizontal="left" vertical="top" wrapText="1"/>
    </xf>
    <xf numFmtId="0" fontId="5" fillId="0" borderId="6" xfId="0" applyFont="1" applyBorder="1" applyAlignment="1">
      <alignment horizontal="left" vertical="top" wrapText="1"/>
    </xf>
    <xf numFmtId="164" fontId="0" fillId="0" borderId="6" xfId="0" applyNumberFormat="1" applyFill="1" applyBorder="1" applyAlignment="1">
      <alignment horizontal="left" vertical="top" wrapText="1"/>
    </xf>
    <xf numFmtId="164" fontId="3" fillId="0" borderId="6" xfId="0" applyNumberFormat="1" applyFont="1" applyFill="1" applyBorder="1" applyAlignment="1">
      <alignment horizontal="left" vertical="top" wrapText="1"/>
    </xf>
    <xf numFmtId="17" fontId="4" fillId="0" borderId="6" xfId="0" applyNumberFormat="1" applyFont="1" applyBorder="1" applyAlignment="1">
      <alignment vertical="top" wrapText="1"/>
    </xf>
  </cellXfs>
  <cellStyles count="13">
    <cellStyle name="Currency 2" xfId="5"/>
    <cellStyle name="Currency 3" xfId="2"/>
    <cellStyle name="Currency 3 2" xfId="10"/>
    <cellStyle name="Normal" xfId="0" builtinId="0"/>
    <cellStyle name="Normal 2" xfId="1"/>
    <cellStyle name="Normal 2 2" xfId="7"/>
    <cellStyle name="Normal 2 2 2" xfId="11"/>
    <cellStyle name="Normal 2 3" xfId="4"/>
    <cellStyle name="Normal 3" xfId="3"/>
    <cellStyle name="Normal 3 2" xfId="8"/>
    <cellStyle name="Normal 3 2 2" xfId="12"/>
    <cellStyle name="Normal 3 3" xfId="9"/>
    <cellStyle name="Normal 3 4" xfId="6"/>
  </cellStyles>
  <dxfs count="6">
    <dxf>
      <border>
        <left style="medium">
          <color auto="1"/>
        </left>
        <right style="medium">
          <color auto="1"/>
        </right>
        <top style="medium">
          <color auto="1"/>
        </top>
        <bottom style="medium">
          <color auto="1"/>
        </bottom>
        <vertical style="medium">
          <color auto="1"/>
        </vertical>
        <horizontal style="thin">
          <color auto="1"/>
        </horizontal>
      </border>
    </dxf>
    <dxf>
      <border>
        <left style="medium">
          <color auto="1"/>
        </left>
        <right style="medium">
          <color auto="1"/>
        </right>
        <top style="medium">
          <color auto="1"/>
        </top>
        <bottom style="medium">
          <color auto="1"/>
        </bottom>
        <vertical style="medium">
          <color auto="1"/>
        </vertical>
        <horizontal style="thin">
          <color auto="1"/>
        </horizontal>
      </border>
    </dxf>
    <dxf>
      <border>
        <left style="medium">
          <color auto="1"/>
        </left>
        <right style="medium">
          <color auto="1"/>
        </right>
        <top style="medium">
          <color auto="1"/>
        </top>
        <bottom style="medium">
          <color auto="1"/>
        </bottom>
        <vertical style="medium">
          <color auto="1"/>
        </vertical>
        <horizontal style="thin">
          <color auto="1"/>
        </horizontal>
      </border>
    </dxf>
    <dxf>
      <border>
        <top style="thin">
          <color auto="1"/>
        </top>
        <bottom style="thin">
          <color auto="1"/>
        </bottom>
        <horizontal style="thin">
          <color auto="1"/>
        </horizontal>
      </border>
    </dxf>
    <dxf>
      <border>
        <top style="thin">
          <color auto="1"/>
        </top>
        <bottom style="thin">
          <color auto="1"/>
        </bottom>
        <horizontal style="thin">
          <color auto="1"/>
        </horizontal>
      </border>
    </dxf>
    <dxf>
      <border>
        <left style="medium">
          <color auto="1"/>
        </left>
        <right style="medium">
          <color auto="1"/>
        </right>
        <top style="medium">
          <color auto="1"/>
        </top>
        <bottom style="medium">
          <color auto="1"/>
        </bottom>
        <vertical style="medium">
          <color auto="1"/>
        </vertical>
      </border>
    </dxf>
  </dxfs>
  <tableStyles count="0" defaultTableStyle="TableStyleMedium2" defaultPivotStyle="PivotStyleLight16"/>
  <colors>
    <mruColors>
      <color rgb="FF66FF99"/>
      <color rgb="FF006600"/>
      <color rgb="FF00CC99"/>
      <color rgb="FF6699FF"/>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Michael Martin" refreshedDate="42788.714074768519" createdVersion="4" refreshedVersion="4" minRefreshableVersion="3" recordCount="683">
  <cacheSource type="worksheet">
    <worksheetSource ref="A1:P412" sheet="S106 spreadsheet"/>
  </cacheSource>
  <cacheFields count="16">
    <cacheField name="Ward" numFmtId="0">
      <sharedItems/>
    </cacheField>
    <cacheField name="Application number" numFmtId="0">
      <sharedItems/>
    </cacheField>
    <cacheField name="Description of Development" numFmtId="0">
      <sharedItems longText="1"/>
    </cacheField>
    <cacheField name="Planning decision date" numFmtId="14">
      <sharedItems containsSemiMixedTypes="0" containsNonDate="0" containsDate="1" containsString="0" minDate="2001-02-19T00:00:00" maxDate="2016-07-05T00:00:00"/>
    </cacheField>
    <cacheField name="Development address" numFmtId="0">
      <sharedItems/>
    </cacheField>
    <cacheField name="Description of contribution/requirement" numFmtId="0">
      <sharedItems containsBlank="1"/>
    </cacheField>
    <cacheField name="Further details of the Contribution (where appropriate)" numFmtId="0">
      <sharedItems containsBlank="1" longText="1"/>
    </cacheField>
    <cacheField name="Trigger Date Requirement to be Undertaken By/Contribution to be Received By " numFmtId="0">
      <sharedItems containsBlank="1" longText="1"/>
    </cacheField>
    <cacheField name="Date Requirement to be Undertaken By/Contribution Received By " numFmtId="0">
      <sharedItems containsNonDate="0" containsString="0" containsBlank="1"/>
    </cacheField>
    <cacheField name="Paid/Delivered" numFmtId="0">
      <sharedItems containsBlank="1" count="5">
        <m/>
        <s v="Y"/>
        <s v="N"/>
        <s v="P"/>
        <s v="O"/>
      </sharedItems>
    </cacheField>
    <cacheField name="Date Received" numFmtId="0">
      <sharedItems containsNonDate="0" containsDate="1" containsString="0" containsBlank="1" minDate="2008-08-01T00:00:00" maxDate="2017-02-02T00:00:00"/>
    </cacheField>
    <cacheField name="Amount" numFmtId="0">
      <sharedItems containsBlank="1" containsMixedTypes="1" containsNumber="1" minValue="0" maxValue="6285495"/>
    </cacheField>
    <cacheField name="Spend by" numFmtId="0">
      <sharedItems containsDate="1" containsBlank="1" containsMixedTypes="1" minDate="2013-08-01T00:00:00" maxDate="2026-09-08T00:00:00"/>
    </cacheField>
    <cacheField name="Status Current Position" numFmtId="0">
      <sharedItems containsBlank="1"/>
    </cacheField>
    <cacheField name="Code" numFmtId="0">
      <sharedItems containsBlank="1" count="92">
        <s v="Traffic - other schemes"/>
        <s v="Public Transport"/>
        <s v="Play Area"/>
        <s v="Affordable Housing"/>
        <s v="Primary Education"/>
        <s v="Secondary Education"/>
        <s v="Libraries"/>
        <s v="Highways"/>
        <m/>
        <s v="Education Secondary"/>
        <s v="Education Primary"/>
        <s v="Education"/>
        <s v="Traffic management"/>
        <s v="Open Space"/>
        <s v="Library"/>
        <s v="Car parking "/>
        <s v="Sustainability Pack Contribution"/>
        <s v="Revocation"/>
        <s v="Occupation restriction"/>
        <s v="Play"/>
        <s v="Green Travel Plan"/>
        <s v="Cycleway"/>
        <s v="Community Development"/>
        <s v="Pollution"/>
        <s v="Sustainable Transport"/>
        <s v="Car Park"/>
        <s v="CCTV"/>
        <s v="Flood"/>
        <s v="Variation"/>
        <s v="Parking"/>
        <s v="Transfer"/>
        <s v="Occupation"/>
        <s v="Air Quality"/>
        <s v="Use"/>
        <s v="Canal"/>
        <s v="Travel Plan"/>
        <s v="Cycleway Contribution"/>
        <s v="Cultural facilities"/>
        <s v="Trolley"/>
        <s v="Retail"/>
        <s v="Employment"/>
        <s v="Police"/>
        <s v="Employment "/>
        <s v="Marketing strategy for headquarters offices."/>
        <s v="Woodland"/>
        <s v="Open Space Commuted Sum"/>
        <s v="Open Space Design Scheme"/>
        <s v="Play Area Commuted Sum"/>
        <s v="Design"/>
        <s v="Community Centre Contribution"/>
        <s v="Open Space Land Transfer"/>
        <s v="GP Surgery"/>
        <s v="Library Contribution"/>
        <s v="Indoor Sports Facilities"/>
        <s v="Phasing "/>
        <s v="Commencement of development"/>
        <s v="Monitoring"/>
        <s v="Affordable Housing "/>
        <s v="Play Area "/>
        <s v="Employment Opportunities"/>
        <s v="Health (Hospital)"/>
        <s v="Health (GP Surgery) "/>
        <s v="Outdoor Sport"/>
        <s v="Footpaths"/>
        <s v="School Transport"/>
        <s v="Health "/>
        <s v="Monitoring Fee"/>
        <s v="Biodiversity off setting"/>
        <s v="Sustainable Urban Drainage System"/>
        <s v="School Transport contribution"/>
        <s v="Sustainability Travel Pack Contribution"/>
        <s v="Hospital"/>
        <s v="Biodiversity"/>
        <s v="Education "/>
        <s v="Country Park"/>
        <s v="Outdoor Sports Facilities"/>
        <s v="Sustainability"/>
        <s v="Drainage"/>
        <s v="Sports"/>
        <s v="Health"/>
        <s v="Rights of Way"/>
        <s v="Ecology"/>
        <s v="Community "/>
        <s v="Payment of Monitoring Fee"/>
        <s v="Health Contribution South Warwickshire FT"/>
        <s v="Offsite Parks, Gardens and Allotments"/>
        <s v="Layout of Play Area"/>
        <s v="Travel Pack"/>
        <s v="Provision of land"/>
        <s v="Indoor Sports"/>
        <s v="Outdoor Sports"/>
        <s v="Canal "/>
      </sharedItems>
    </cacheField>
    <cacheField name="Responsible authority"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683">
  <r>
    <s v="Warwick West"/>
    <s v="W/00/0464"/>
    <s v="Commercial development use class B1 GF TEST"/>
    <d v="2006-05-19T00:00:00"/>
    <s v="Land at Gog Brook Farm"/>
    <s v="Contribution towards various highway improvements"/>
    <m/>
    <s v="On commencement of the development."/>
    <m/>
    <x v="0"/>
    <m/>
    <n v="47530"/>
    <s v=""/>
    <s v="See W/02/0461"/>
    <x v="0"/>
    <s v="WCC Highways"/>
  </r>
  <r>
    <s v="Warwick West"/>
    <s v="W/00/0464"/>
    <s v="Commercial development use class B1"/>
    <d v="2006-05-19T00:00:00"/>
    <s v="Land at Gog Brook Farm"/>
    <s v="Contribution towards provision of bus services"/>
    <m/>
    <s v="On the grant of planning permission."/>
    <m/>
    <x v="0"/>
    <m/>
    <n v="28592"/>
    <s v=""/>
    <s v="See W/02/0461"/>
    <x v="1"/>
    <s v="WCC Highways"/>
  </r>
  <r>
    <s v="Warwick West"/>
    <s v="W/00/0465"/>
    <s v="Residential development"/>
    <d v="2006-05-19T00:00:00"/>
    <s v="Gog Brook Farm, Hampton Road, Warwick"/>
    <s v="Provision of play area"/>
    <m/>
    <s v="By the occupation of 50 dwellings"/>
    <m/>
    <x v="0"/>
    <m/>
    <m/>
    <s v=""/>
    <s v="Play Area Provided."/>
    <x v="2"/>
    <s v="WDC Leisure"/>
  </r>
  <r>
    <s v="Warwick West"/>
    <s v="W/00/0465"/>
    <s v="Residential development"/>
    <d v="2006-05-19T00:00:00"/>
    <s v="Gog Brook Farm, Hampton Road, Warwick"/>
    <s v="Play equipment contribution"/>
    <m/>
    <s v="By the occupation of 50 dwellings."/>
    <m/>
    <x v="0"/>
    <m/>
    <n v="60000"/>
    <s v=""/>
    <s v="Received and spent on play area."/>
    <x v="2"/>
    <s v="WDC Leisure"/>
  </r>
  <r>
    <s v="Warwick West"/>
    <s v="W/00/0465"/>
    <s v="Residential development"/>
    <d v="2006-05-19T00:00:00"/>
    <s v="Gog Brook Farm, Hampton Road, Warwick"/>
    <s v="Play area commuted sum"/>
    <m/>
    <s v="Upon completion of the transfer of the play area."/>
    <m/>
    <x v="1"/>
    <m/>
    <m/>
    <s v=""/>
    <s v="Commuted sum received and being on the maintenance of the play area."/>
    <x v="2"/>
    <s v="WDC Leisure"/>
  </r>
  <r>
    <s v="Warwick West"/>
    <s v="W/00/0465"/>
    <s v="Residential development"/>
    <d v="2006-05-19T00:00:00"/>
    <s v="Gog Brook Farm, Hampton Road, Warwick"/>
    <s v="Transfer of play area"/>
    <m/>
    <s v="By the time the immediately adjacent properties are occupied."/>
    <m/>
    <x v="0"/>
    <m/>
    <m/>
    <s v=""/>
    <s v="Play Area transferred."/>
    <x v="2"/>
    <s v="WDC Leisure"/>
  </r>
  <r>
    <s v="Warwick West"/>
    <s v="W/00/0465"/>
    <s v="Residential development"/>
    <d v="2006-05-19T00:00:00"/>
    <s v="Gog Brook Farm, Hampton Road, Warwick"/>
    <s v="30% affordable housing"/>
    <m/>
    <s v="50% prior to completion of 50% of the development. 100% prior to completion of 95% of the development."/>
    <m/>
    <x v="0"/>
    <m/>
    <m/>
    <s v=""/>
    <s v="All affordable homes complete"/>
    <x v="3"/>
    <s v="WDC Housing"/>
  </r>
  <r>
    <s v="Warwick West"/>
    <s v="W/00/0465"/>
    <s v="Residential development"/>
    <d v="2006-05-19T00:00:00"/>
    <s v="Gog Brook Farm, Hampton Road, Warwick"/>
    <s v="Primary education contribution of £50,237 and £3,323 for every unit exceeding 84"/>
    <m/>
    <s v="£25,000 on the 2nd anniversary of the commencement of the development; the balance on the 3rd anniversary.   £3323 to be paid per additional dwelling by the occupation of each dwelling."/>
    <m/>
    <x v="1"/>
    <m/>
    <n v="50237"/>
    <s v=""/>
    <s v="Received and spent: expansion of Newborough Primary School"/>
    <x v="4"/>
    <s v="WCC Education"/>
  </r>
  <r>
    <s v="Warwick West"/>
    <s v="W/00/0465"/>
    <s v="Residential development"/>
    <d v="2006-05-19T00:00:00"/>
    <s v="Gog Brook Farm, Hampton Road, Warwick"/>
    <s v="Secondary education contribution of £97,518"/>
    <m/>
    <s v="100% within 12 months of commencement."/>
    <m/>
    <x v="1"/>
    <m/>
    <n v="97518"/>
    <s v=""/>
    <s v="Received and spent on enhanced facilities at Aylesford school"/>
    <x v="5"/>
    <s v="WCC Education"/>
  </r>
  <r>
    <s v="Warwick West"/>
    <s v="W/00/0465"/>
    <s v="Residential development"/>
    <d v="2006-05-19T00:00:00"/>
    <s v="Gog Brook Farm, Hampton Road, Warwick"/>
    <s v="Public transport contribution of £54,512"/>
    <s v="Towards the provision of bus services between the development site; Warwick Town Centre and Warwick Parkway station."/>
    <s v="£18,17 1.00 fifteen working days after the commencement of development; £18,17 1.00 twelve months after the due date for payment of the first instalment and the balance two years after the due date for payment of the first instalment."/>
    <m/>
    <x v="1"/>
    <m/>
    <n v="54512"/>
    <s v=""/>
    <s v="Received and spent on provision of bus services"/>
    <x v="1"/>
    <s v="WCC Highways"/>
  </r>
  <r>
    <s v="Warwick West"/>
    <s v="W/00/0465"/>
    <s v="Residential development"/>
    <d v="2006-05-19T00:00:00"/>
    <s v="Gog Brook Farm, Hampton Road, Warwick"/>
    <s v="Library contribution of £4,102 and £103 for every unit exceeding 84."/>
    <m/>
    <s v="Within 12 months of commencement. £103 to be paid per additional dwelling by the occupation of each dwelling."/>
    <m/>
    <x v="1"/>
    <m/>
    <n v="4102"/>
    <s v=""/>
    <s v="Received and spent on provision of new library in Warwick"/>
    <x v="6"/>
    <s v="WCC Libraries"/>
  </r>
  <r>
    <s v="Warwick West"/>
    <s v="W/00/0465"/>
    <s v="Residential development"/>
    <d v="2006-05-19T00:00:00"/>
    <s v="Gog Brook Farm, Hampton Road, Warwick"/>
    <s v="Traffic management contribution of £335,955"/>
    <m/>
    <s v="Paid in instalments on the first 5 anniversaries of the Commencement  of Development as follows: - the first 4 instalments shall be the sum of £3999.47 multiplied by the total number"/>
    <m/>
    <x v="1"/>
    <m/>
    <n v="335955"/>
    <s v=""/>
    <s v="Funds collected and used in Warwick town centre."/>
    <x v="7"/>
    <s v="WCC Highways"/>
  </r>
  <r>
    <s v="Leamington Brunswick"/>
    <s v="W/01/0203"/>
    <s v="Change of use of ground floor from retail to take-away"/>
    <d v="2004-03-29T00:00:00"/>
    <s v="1 The Shopping Centre, St Margarets Road, Leamington Spa"/>
    <s v="Provision for unit 1 to operate as an A3 use subject to unit 2 remaining in retail use."/>
    <m/>
    <s v="N/A"/>
    <m/>
    <x v="1"/>
    <m/>
    <m/>
    <s v=""/>
    <s v="No further action required"/>
    <x v="8"/>
    <s v="WDC DM"/>
  </r>
  <r>
    <s v="Clarendon"/>
    <s v="W/01/0483"/>
    <s v="Change of use and conversion of basement and ground level for Class A1 or A3.  Continued use of upper floors for hotel purposes.  Erection of new mixed development of 132 flats with ground floor class A1 or A3 units and basement car park for 131 vehicles"/>
    <d v="2002-08-15T00:00:00"/>
    <s v="Regent Hotel, 77 The Parade, Leamington Spa"/>
    <s v="Affordable housing contribution"/>
    <m/>
    <s v="100% prior occupation of 75th dwelling"/>
    <m/>
    <x v="1"/>
    <m/>
    <n v="250000"/>
    <s v=""/>
    <s v="Commuted sum paid"/>
    <x v="3"/>
    <s v="WDC Housing"/>
  </r>
  <r>
    <s v="Warwick West"/>
    <s v="W/01/0813"/>
    <s v="Residential development"/>
    <d v="2006-05-19T00:00:00"/>
    <s v="Aylesford School, Shelley Avenue, Warwick"/>
    <s v="Provision of 30% affordable housing"/>
    <m/>
    <s v="50% of affordable housing units to be completed prior to completion of 50% of the market housing; all of the affordable housing to be completed prior to the completion of 95% of the market housing."/>
    <m/>
    <x v="0"/>
    <m/>
    <m/>
    <s v=""/>
    <s v="Planning permission not implemented. New planning permission W/2011/0074 subsequently granted."/>
    <x v="3"/>
    <s v="WDC Housing"/>
  </r>
  <r>
    <s v="Warwick West"/>
    <s v="W/01/0813"/>
    <s v="Residential development"/>
    <d v="2006-05-19T00:00:00"/>
    <s v="Aylesford School, Shelley Avenue, Warwick"/>
    <s v="Secondary education contribution."/>
    <m/>
    <s v="In full, 1 year after commencement."/>
    <m/>
    <x v="0"/>
    <m/>
    <n v="271658"/>
    <s v=""/>
    <s v="Planning permission not implemented. New planning permission W/2011/0074 subsequently granted."/>
    <x v="9"/>
    <s v="WCC Education"/>
  </r>
  <r>
    <s v="Warwick West"/>
    <s v="W/01/0813"/>
    <s v="Residential development"/>
    <d v="2006-05-19T00:00:00"/>
    <s v="Aylesford School, Shelley Avenue, Warwick"/>
    <s v="Primary and early years education contribution."/>
    <m/>
    <s v="£25,000 on the 1st anniversary of commencement; the balance on the 3rd anniversary."/>
    <m/>
    <x v="0"/>
    <m/>
    <n v="139945"/>
    <s v=""/>
    <s v="Planning permission not implemented. New planning permission W/2011/0074 subsequently granted."/>
    <x v="10"/>
    <s v="WCC Education"/>
  </r>
  <r>
    <s v="Warwick West"/>
    <s v="W/01/0813"/>
    <s v="Residential development"/>
    <d v="2006-05-19T00:00:00"/>
    <s v="Aylesford School, Shelley Avenue, Warwick"/>
    <s v="Further primary and secondary education contribution"/>
    <s v="For every addition dwelling constructed over 234"/>
    <s v="Quarterly in arrears following the completion of each additional dwelling"/>
    <m/>
    <x v="0"/>
    <m/>
    <m/>
    <s v=""/>
    <s v="Planning permission not implemented. New planning permission W/2011/0074 subsequently granted."/>
    <x v="11"/>
    <s v="WCC Education"/>
  </r>
  <r>
    <s v="Warwick West"/>
    <s v="W/01/0813"/>
    <s v="Residential development"/>
    <d v="2006-05-19T00:00:00"/>
    <s v="Aylesford School, Shelley Avenue, Warwick"/>
    <s v="Public transport contribution from WCC"/>
    <s v="To fund bus services linking the South West Warwick development with Warwick town centre and Warwick Parkway station."/>
    <s v="£50,618, 15 days after the commencement of development; £50,618, 12 months after the due date for the 1st instalment; the balance 2 years after that due date."/>
    <m/>
    <x v="0"/>
    <m/>
    <n v="151854.9"/>
    <s v=""/>
    <s v="Planning permission not implemented. New planning permission W/2011/0074 subsequently granted."/>
    <x v="1"/>
    <s v="WCC Highways"/>
  </r>
  <r>
    <s v="Warwick West"/>
    <s v="W/01/0813"/>
    <s v="Residential development"/>
    <d v="2006-05-19T00:00:00"/>
    <s v="Aylesford School, Shelley Avenue, Warwick"/>
    <s v="Traffic management contribution "/>
    <s v="To fund improvements to address the effects of additional traffic from the development."/>
    <s v="5 instalments due of the 1st 5 anniversaries of the commencement of development: the 1 st 4 instalments to be £3999.47 x the no. of dwellings constructed in the previous year; the final instalment being the remainder."/>
    <m/>
    <x v="0"/>
    <m/>
    <n v="111100"/>
    <s v=""/>
    <s v="Planning permission not implemented. New planning permission W/2011/0074 subsequently granted."/>
    <x v="12"/>
    <s v="WCC Highways"/>
  </r>
  <r>
    <s v="Warwick West"/>
    <s v="W/01/0813"/>
    <s v="Residential development"/>
    <d v="2006-05-19T00:00:00"/>
    <s v="Aylesford School, Shelley Avenue, Warwick"/>
    <s v="Provision of  0.5 ha of open space"/>
    <m/>
    <s v="Prior to the completion of the immediately adjacent road or 100 dwellings."/>
    <m/>
    <x v="0"/>
    <m/>
    <m/>
    <s v=""/>
    <s v="Planning permission not implemented. New planning permission W/2011/0074 subsequently granted."/>
    <x v="13"/>
    <s v="WDC Leisure"/>
  </r>
  <r>
    <s v="Warwick West"/>
    <s v="W/01/0813"/>
    <s v="Residential development"/>
    <d v="2006-05-19T00:00:00"/>
    <s v="Aylesford School, Shelley Avenue, Warwick"/>
    <s v="Open space commuted sum"/>
    <s v="As per S106 formula"/>
    <s v="Prior to the completion of 100 dwellings."/>
    <m/>
    <x v="0"/>
    <m/>
    <m/>
    <s v=""/>
    <s v="Planning permission not implemented. New planning permission W/2011/0074 subsequently granted."/>
    <x v="13"/>
    <s v="WDC Leisure"/>
  </r>
  <r>
    <s v="Warwick West"/>
    <s v="W/01/0813"/>
    <s v="Residential development"/>
    <d v="2006-05-19T00:00:00"/>
    <s v="Aylesford School, Shelley Avenue, Warwick"/>
    <s v="Library contribution"/>
    <s v="An additional £103 to be paid for every dwelling over 234."/>
    <s v="Within 1 year of commencement"/>
    <m/>
    <x v="0"/>
    <m/>
    <n v="11426"/>
    <s v=""/>
    <s v="Planning permission not implemented. New planning permission W/2011/0074 subsequently granted."/>
    <x v="14"/>
    <s v="WCC Libraries"/>
  </r>
  <r>
    <s v="Warwick West"/>
    <s v="W/02/0461"/>
    <s v="Outline application for business use"/>
    <d v="2006-05-19T00:00:00"/>
    <s v="Gog Brook Farm, Hampton Road, Warwick"/>
    <s v="Highways contribution."/>
    <m/>
    <s v="Upon commencement"/>
    <m/>
    <x v="0"/>
    <m/>
    <n v="47530"/>
    <s v=""/>
    <s v="Development not Commenced"/>
    <x v="7"/>
    <s v="WCC Highways"/>
  </r>
  <r>
    <s v="Warwick West"/>
    <s v="W/02/0461"/>
    <s v="Outline application for business use"/>
    <d v="2006-05-19T00:00:00"/>
    <s v="Gog Brook Farm, Hampton Road, Warwick"/>
    <s v="Highways contribution."/>
    <m/>
    <s v="Upon commencement"/>
    <m/>
    <x v="0"/>
    <m/>
    <n v="28592"/>
    <s v=""/>
    <s v="Development not Commenced"/>
    <x v="1"/>
    <s v="WCC Highways"/>
  </r>
  <r>
    <s v="Warwick West"/>
    <s v="W/02/0474"/>
    <s v="Residential development"/>
    <d v="2006-05-19T00:00:00"/>
    <s v="Land at Gog Brook Farm, Warwick"/>
    <s v="Primary Education contribution"/>
    <m/>
    <s v="100% upon completion"/>
    <m/>
    <x v="1"/>
    <m/>
    <n v="168651"/>
    <s v=""/>
    <s v="Received and spent ON EXPANSION OF Newborough Primary School"/>
    <x v="4"/>
    <s v="WCC Education"/>
  </r>
  <r>
    <s v="Warwick West"/>
    <s v="W/02/0474"/>
    <s v="Residential development"/>
    <d v="2006-05-19T00:00:00"/>
    <s v="Land at Gog Brook Farm, Warwick"/>
    <s v="Secondary education contribution"/>
    <m/>
    <s v="100% upon completion"/>
    <m/>
    <x v="1"/>
    <m/>
    <n v="327383"/>
    <s v=""/>
    <s v="Received and spent on enhanced facilities at Aylesford school"/>
    <x v="5"/>
    <s v="WCC Education"/>
  </r>
  <r>
    <s v="Warwick West"/>
    <s v="W/02/0474"/>
    <s v="Residential development"/>
    <d v="2006-05-19T00:00:00"/>
    <s v="Land at Gog Brook Farm, Warwick"/>
    <s v="Highways contribution"/>
    <m/>
    <s v="100% upon completion"/>
    <m/>
    <x v="1"/>
    <m/>
    <n v="238755.26"/>
    <s v=""/>
    <s v="Received and committed."/>
    <x v="7"/>
    <s v="WCC Highways"/>
  </r>
  <r>
    <s v="Warwick West"/>
    <s v="W/02/0474"/>
    <s v="Residential development"/>
    <d v="2006-05-19T00:00:00"/>
    <s v="Land at Gog Brook Farm, Warwick"/>
    <s v="Libraries contribution"/>
    <m/>
    <s v="100% upon completion"/>
    <m/>
    <x v="1"/>
    <m/>
    <n v="13770"/>
    <s v=""/>
    <s v="Spent on new library in Warwick"/>
    <x v="6"/>
    <s v="WCC Libraries"/>
  </r>
  <r>
    <s v="Warwick West"/>
    <s v="W/02/0474"/>
    <s v="Residential development"/>
    <d v="2006-05-19T00:00:00"/>
    <s v="Land at Gog Brook Farm, Warwick"/>
    <s v="Provision of play area"/>
    <m/>
    <s v="By the completion of 750 houses"/>
    <m/>
    <x v="0"/>
    <m/>
    <s v="N/A"/>
    <s v=""/>
    <s v="Play Area Provided."/>
    <x v="2"/>
    <s v="WDC Leisure"/>
  </r>
  <r>
    <s v="Warwick West"/>
    <s v="W/02/0474"/>
    <s v="Residential development"/>
    <d v="2006-05-19T00:00:00"/>
    <s v="Land at Gog Brook Farm, Warwick"/>
    <s v="Traffic management contribution"/>
    <m/>
    <s v="100% upon completion"/>
    <m/>
    <x v="1"/>
    <m/>
    <n v="894936.69"/>
    <s v=""/>
    <s v="Received and spent on traffic management scheme."/>
    <x v="12"/>
    <s v="WCC Highways"/>
  </r>
  <r>
    <s v="Warwick West"/>
    <s v="W/02/0474"/>
    <s v="Residential development"/>
    <d v="2006-05-19T00:00:00"/>
    <s v="Land at Gog Brook Farm, Warwick"/>
    <s v="Provision of affordable housing"/>
    <m/>
    <s v="To be delivered in phases"/>
    <m/>
    <x v="0"/>
    <m/>
    <m/>
    <s v=""/>
    <s v="All affordable homes complete"/>
    <x v="3"/>
    <s v="WDC Housing"/>
  </r>
  <r>
    <s v="Kenilworth Park Hill"/>
    <s v="W/02/1091"/>
    <s v="Erection of 61 two bedroom flats with associated parking, roads and sewers (Amended layout &amp; elevations). "/>
    <d v="2003-01-16T00:00:00"/>
    <s v="Whitemoor engineering site, Pipers Lane, Kenilworth"/>
    <s v="Revision to terms of earlier agreement to provide plots 35 - 52 as affordable rented rather than 1/2 shared ownership."/>
    <m/>
    <s v="No trigger"/>
    <m/>
    <x v="1"/>
    <m/>
    <m/>
    <s v=""/>
    <s v="18no. Two-bed flats acquired by Servite in 2004"/>
    <x v="3"/>
    <s v="WDC Housing"/>
  </r>
  <r>
    <s v="Saltisford"/>
    <s v="W/02/1527"/>
    <s v="Erection of 108 one and two bedroom apartments with basement parking. "/>
    <d v="2004-05-25T00:00:00"/>
    <s v="Cape Engineering Site, Birmingham Road, Warwick"/>
    <s v="Provision of affordable housing contribution"/>
    <m/>
    <s v="100% Prior to Commencement"/>
    <m/>
    <x v="1"/>
    <m/>
    <n v="1475000"/>
    <s v=""/>
    <s v="Commuted sum taken in lieu"/>
    <x v="3"/>
    <s v="WDC Housing"/>
  </r>
  <r>
    <s v="Saltisford"/>
    <s v="W/02/1527"/>
    <s v="Erection of 108 one and two bedroom apartments with basement parking. "/>
    <d v="2004-05-25T00:00:00"/>
    <s v="Cape Engineering Site, Birmingham Road, Warwick"/>
    <s v="Provision of  education contribution"/>
    <m/>
    <s v="100% Prior to Commencement"/>
    <m/>
    <x v="1"/>
    <m/>
    <n v="93645"/>
    <s v=""/>
    <s v="Received and spent"/>
    <x v="11"/>
    <s v="WCC Education"/>
  </r>
  <r>
    <s v="Leamington Manor"/>
    <s v="W/02/1533"/>
    <s v="Erection of 24 dwellings (outline application). "/>
    <d v="2004-05-28T00:00:00"/>
    <s v="Castle Froma, 93 Lillington Road, Leamington Spa"/>
    <s v="Education contribution"/>
    <m/>
    <s v="Prior to occupation"/>
    <m/>
    <x v="1"/>
    <m/>
    <n v="35088"/>
    <s v=""/>
    <s v="Received and spent"/>
    <x v="11"/>
    <s v="WCC Education"/>
  </r>
  <r>
    <s v="Leamington Manor"/>
    <s v="W/02/1533"/>
    <s v="Erection of 24 dwellings (outline application). "/>
    <d v="2004-05-28T00:00:00"/>
    <s v="Castle Froma, 93 Lillington Road, Leamington Spa"/>
    <s v="Library contribution"/>
    <m/>
    <s v="3 months prior to occupation"/>
    <m/>
    <x v="1"/>
    <m/>
    <n v="2775"/>
    <s v=""/>
    <s v="Received and spent on improvements to Leamington Library"/>
    <x v="6"/>
    <s v="WCC Libraries"/>
  </r>
  <r>
    <s v="Saltisford"/>
    <s v="W/02/1631"/>
    <s v="Demolition of 2 storey rear outbuildings erection of replacement buildings and conversion of whole complex into 13 dwellings with parking. "/>
    <d v="2006-04-20T00:00:00"/>
    <s v="19 Church Street, Warwick"/>
    <s v="Education contribution"/>
    <m/>
    <s v="3 months after occupation"/>
    <m/>
    <x v="1"/>
    <m/>
    <n v="7514"/>
    <s v=""/>
    <s v="Received and spent"/>
    <x v="11"/>
    <s v="WCC Education"/>
  </r>
  <r>
    <s v="Warwick West"/>
    <s v="W/02/1691"/>
    <s v="Mixed use development: employment and residential"/>
    <d v="2004-12-23T00:00:00"/>
    <s v="Land at Cape Road, Warwick"/>
    <s v="Education"/>
    <m/>
    <s v="By 12 months after commencement"/>
    <m/>
    <x v="1"/>
    <m/>
    <n v="439625"/>
    <s v=""/>
    <s v="All spent / Aylesford 2007 and Newburgh 2014"/>
    <x v="11"/>
    <s v="WCC Education"/>
  </r>
  <r>
    <s v="Warwick West"/>
    <s v="W/02/1691"/>
    <s v="Mixed use development: employment and residential"/>
    <d v="2004-12-23T00:00:00"/>
    <s v="Land at Cape Road, Warwick"/>
    <s v="Public transport"/>
    <m/>
    <s v="Within 6 months after commencement"/>
    <m/>
    <x v="1"/>
    <m/>
    <n v="11000"/>
    <s v=""/>
    <s v="Spent on  upgrading of public transport services."/>
    <x v="1"/>
    <s v="WCC Highways"/>
  </r>
  <r>
    <s v="Warwick West"/>
    <s v="W/02/1691"/>
    <s v="Mixed use development: employment and residential"/>
    <d v="2004-12-23T00:00:00"/>
    <s v="Land at Cape Road, Warwick"/>
    <s v="Highways"/>
    <m/>
    <s v="Within 6 months after commencement"/>
    <m/>
    <x v="1"/>
    <m/>
    <n v="80015.94"/>
    <s v=""/>
    <s v="Complete"/>
    <x v="7"/>
    <s v="WCC Highways"/>
  </r>
  <r>
    <s v="Warwick West"/>
    <s v="W/02/1691"/>
    <s v="Mixed use development: employment and residential"/>
    <d v="2004-12-23T00:00:00"/>
    <s v="Land at Cape Road, Warwick"/>
    <s v="Provision of affordable housing"/>
    <m/>
    <s v="48% of affordable homes transferred to registered social landlord prior to completion of 50% of non affordable homes"/>
    <m/>
    <x v="1"/>
    <m/>
    <m/>
    <s v=""/>
    <s v="23 affordable homes delivered in total by Jephson"/>
    <x v="3"/>
    <s v="WDC Housing"/>
  </r>
  <r>
    <s v="Warwick West"/>
    <s v="W/02/1691"/>
    <s v="Mixed use development: employment and residential"/>
    <d v="2004-12-23T00:00:00"/>
    <s v="Land at Cape Road, Warwick"/>
    <s v="Provision of affordable housing"/>
    <m/>
    <s v="All affordable homes transferred to registered social landlord prior to completion of 90% of non-affordable homes"/>
    <m/>
    <x v="1"/>
    <m/>
    <m/>
    <s v=""/>
    <s v="23 affordable homes delivered in total by Jephson"/>
    <x v="3"/>
    <s v="WDC Housing"/>
  </r>
  <r>
    <s v="Warwick West"/>
    <s v="W/02/1691"/>
    <s v="Mixed use development: employment and residential"/>
    <d v="2004-12-23T00:00:00"/>
    <s v="Land at Cape Road, Warwick"/>
    <s v="Open space"/>
    <m/>
    <s v="Within 6 months after commencement"/>
    <m/>
    <x v="1"/>
    <m/>
    <n v="50000"/>
    <s v=""/>
    <s v="Received and spent"/>
    <x v="13"/>
    <s v="WDC Leisure"/>
  </r>
  <r>
    <s v="Warwick West"/>
    <s v="W/02/1691"/>
    <s v="Mixed employment and residential development"/>
    <d v="2004-12-23T00:00:00"/>
    <s v="Benfords, The Cape, Warwick"/>
    <s v="Education contribution"/>
    <s v="In accordance with the formula set out in the agreement"/>
    <s v="Within 12 months of commencement"/>
    <m/>
    <x v="1"/>
    <m/>
    <m/>
    <s v=""/>
    <s v="All spent / Aylesford 2007 and Newburgh 2014"/>
    <x v="11"/>
    <s v="WCC Education"/>
  </r>
  <r>
    <s v="Warwick West"/>
    <s v="W/02/1691"/>
    <s v="Mixed employment and residential development"/>
    <d v="2004-12-23T00:00:00"/>
    <s v="Benfords, The Cape, Warwick"/>
    <s v="Public transport contribution"/>
    <s v="Towards the provision of a bus stop outside 155 Cape Road"/>
    <s v="Within 6 months of commencement"/>
    <m/>
    <x v="1"/>
    <m/>
    <n v="11000"/>
    <s v=""/>
    <s v="Work undertaken"/>
    <x v="1"/>
    <s v="WCC Highways"/>
  </r>
  <r>
    <s v="Warwick West"/>
    <s v="W/02/1691"/>
    <s v="Mixed employment and residential development"/>
    <d v="2004-12-23T00:00:00"/>
    <s v="Benfords, The Cape, Warwick"/>
    <s v="Canal bridge upgrading contribution"/>
    <s v="Relating to the canal bridge linking Locke Lane with Woodloes"/>
    <s v="Within 6 months of commencement"/>
    <m/>
    <x v="1"/>
    <m/>
    <n v="65000"/>
    <s v=""/>
    <s v="Work undertaken"/>
    <x v="7"/>
    <s v="WCC Highways"/>
  </r>
  <r>
    <s v="Warwick West"/>
    <s v="W/02/1691"/>
    <s v="Mixed employment and residential development"/>
    <d v="2004-12-23T00:00:00"/>
    <s v="Benfords, The Cape, Warwick"/>
    <s v="Provision of affordable housing"/>
    <s v="15% of the total number of dwellings"/>
    <s v="Within 6 months of commencement"/>
    <m/>
    <x v="0"/>
    <m/>
    <m/>
    <s v=""/>
    <s v="23 affordable homes delivered in total by Jephson"/>
    <x v="3"/>
    <s v="WDC Housing"/>
  </r>
  <r>
    <s v="Warwick West"/>
    <s v="W/02/1691"/>
    <s v="Mixed employment and residential development"/>
    <d v="2004-12-23T00:00:00"/>
    <s v="Benfords, The Cape, Warwick"/>
    <s v="Open space contribution"/>
    <s v="Towards the provision of open space within Woodloes"/>
    <s v="Within 6 months of commencement"/>
    <m/>
    <x v="1"/>
    <m/>
    <n v="50000"/>
    <s v=""/>
    <s v="Contribution received and spent in Woodloes parks play areas"/>
    <x v="13"/>
    <s v="WDC Leisure"/>
  </r>
  <r>
    <s v="Clarendon "/>
    <s v="W/02/1706"/>
    <s v="Extension to cinema"/>
    <d v="2004-04-13T00:00:00"/>
    <s v="Apollo Cinema, Portland Place, Leamington"/>
    <s v="Car park contribution"/>
    <s v="Towards improvements to St Peters car park"/>
    <m/>
    <m/>
    <x v="1"/>
    <m/>
    <n v="20000"/>
    <s v=""/>
    <s v="Contribution received and spent as required"/>
    <x v="15"/>
    <s v="WDC Parking"/>
  </r>
  <r>
    <s v="Warwick West"/>
    <s v="W/02/1912"/>
    <s v="Erection of 106 flats"/>
    <d v="2005-04-28T00:00:00"/>
    <s v="Warwick District Council Depot, Ansell Road, Saltisford"/>
    <s v="Provision of 16 units of affordable housing"/>
    <m/>
    <s v="Prior to occupation of market homes"/>
    <m/>
    <x v="1"/>
    <m/>
    <n v="190000"/>
    <s v=""/>
    <m/>
    <x v="3"/>
    <s v="WDC Housing"/>
  </r>
  <r>
    <s v="Warwick West"/>
    <s v="W/02/1912"/>
    <s v="Erection of 106 flats"/>
    <d v="2005-04-28T00:00:00"/>
    <s v="Warwick District Council Depot, Ansell Road, Saltisford"/>
    <s v="Affordable housing contribution"/>
    <m/>
    <s v="At the time of the transfer of the affordable housing to an appropriate provider."/>
    <m/>
    <x v="1"/>
    <m/>
    <n v="0"/>
    <s v=""/>
    <s v="16 homes acquired by Servite"/>
    <x v="3"/>
    <s v="WDC Housing"/>
  </r>
  <r>
    <s v="Warwick West"/>
    <s v="W/02/1912"/>
    <s v="Erection of 106 flats"/>
    <d v="2005-04-28T00:00:00"/>
    <s v="Warwick District Council Depot, Ansell Road, Saltisford"/>
    <s v="Sustainable transport contribution"/>
    <m/>
    <s v="100% on occupation of the 1st dwelling"/>
    <m/>
    <x v="1"/>
    <m/>
    <n v="4725"/>
    <s v=""/>
    <s v="Complete"/>
    <x v="16"/>
    <s v="WCC Highways"/>
  </r>
  <r>
    <s v="Radford Semele"/>
    <s v="W/03/0281"/>
    <s v="Erection of 3 storey building for office/workshop purposes"/>
    <d v="2004-09-21T00:00:00"/>
    <s v="Ricardo PLC, Southam Road, Radford Semele"/>
    <s v="Highways and Public Transport Contribution"/>
    <s v="Towards traffic management measures on Southan Road within 1km of the site and the provision of bus stops and 1 bus shelter"/>
    <s v="Within 4 weeks of the date of the agreement"/>
    <m/>
    <x v="1"/>
    <m/>
    <n v="49000"/>
    <s v=""/>
    <s v="Funds received and obligation discharged"/>
    <x v="7"/>
    <s v="WCC Highways"/>
  </r>
  <r>
    <s v="Radford Semele"/>
    <s v="W/03/0281"/>
    <s v="Erection of 3 storey building for office/workshop purposes"/>
    <d v="2004-09-21T00:00:00"/>
    <s v="Ricardo PLC, Southam Road, Radford Semele"/>
    <s v="Green Travel Plan"/>
    <m/>
    <s v="Within 1 month of the date of the agreement"/>
    <m/>
    <x v="0"/>
    <m/>
    <m/>
    <s v=""/>
    <s v="Complete"/>
    <x v="7"/>
    <s v="WCC Highways"/>
  </r>
  <r>
    <s v="Clarendon"/>
    <s v="W/03/0299"/>
    <s v="Redevelopment of former Hotel to 66 No. Residential apartments. "/>
    <d v="2004-05-06T00:00:00"/>
    <s v="Manor House Hotel, Avenue Road Leamington Spa"/>
    <s v="Education contribution"/>
    <m/>
    <s v="100% prior to 50% occupation"/>
    <m/>
    <x v="1"/>
    <m/>
    <n v="51000"/>
    <s v=""/>
    <s v="Myton School £51,000 spent 2005 "/>
    <x v="11"/>
    <s v="WCC Education"/>
  </r>
  <r>
    <s v="Clarendon"/>
    <s v="W/03/0299"/>
    <s v="Redevelopment of former Hotel to 66 No. Residential apartments. "/>
    <d v="2004-05-06T00:00:00"/>
    <s v="Manor House Hotel, Avenue Road Leamington Spa"/>
    <s v="Public Transport"/>
    <m/>
    <s v="100% on occupation on 1st dwelling"/>
    <m/>
    <x v="1"/>
    <m/>
    <n v="3432"/>
    <s v=""/>
    <s v="Received and spent: welcome packs."/>
    <x v="1"/>
    <s v="WCC Highways"/>
  </r>
  <r>
    <s v="Clarendon"/>
    <s v="W/03/0299"/>
    <s v="Redevelopment of former Hotel to 66 No. Residential apartments. "/>
    <d v="2004-05-06T00:00:00"/>
    <s v="Manor House Hotel, Avenue Road Leamington Spa"/>
    <s v="Affordable housing"/>
    <m/>
    <s v="100% on occupation on 1st dwelling"/>
    <m/>
    <x v="1"/>
    <m/>
    <n v="500000"/>
    <s v=""/>
    <s v="Commuted sum paid"/>
    <x v="3"/>
    <s v="WDC Housing"/>
  </r>
  <r>
    <s v="Saltisford"/>
    <s v="W/03/0299"/>
    <s v="Erection of 108 one and two bedroom apartments with basement parking. "/>
    <d v="2004-05-25T00:00:00"/>
    <s v="Cape Engineering, Birmingham Road, Warwick"/>
    <s v="Affordable housing"/>
    <m/>
    <s v="100% prior to commencement"/>
    <m/>
    <x v="1"/>
    <m/>
    <n v="1475000"/>
    <s v=""/>
    <s v="Commuted sum paid"/>
    <x v="3"/>
    <s v="WDC Housing"/>
  </r>
  <r>
    <s v="Saltisford"/>
    <s v="W/03/0299"/>
    <s v="Erection of 108 one and two bedroom apartments with basement parking. "/>
    <d v="2004-05-25T00:00:00"/>
    <s v="Cape Engineering, Birmingham Road, Warwick"/>
    <s v="Education contribution"/>
    <m/>
    <s v="100% prior to commencement"/>
    <m/>
    <x v="0"/>
    <m/>
    <n v="91800"/>
    <s v=""/>
    <s v="Received and spent: Woodloes Primary school . "/>
    <x v="11"/>
    <s v="WCC Education"/>
  </r>
  <r>
    <s v="Leamington Willes"/>
    <s v="W/03/0393"/>
    <s v="Residential development to provide affordable housing: Amendment to W/98/0166 to increase the no. of dwellings to 49"/>
    <d v="2004-04-14T00:00:00"/>
    <s v="St Fremund Way/Chesterton Drive"/>
    <s v="Provision of additional 4 dwellings"/>
    <m/>
    <s v="No trigger"/>
    <m/>
    <x v="1"/>
    <m/>
    <m/>
    <s v=""/>
    <s v="4 units acquired by Orbit"/>
    <x v="3"/>
    <s v="WDC Housing"/>
  </r>
  <r>
    <s v="Leamington Willes"/>
    <s v="W/03/0393"/>
    <s v="Residential development to provide affordable housing: Amendment to W/98/0166 to increase the no. of dwellings to 49"/>
    <d v="2004-04-14T00:00:00"/>
    <s v="St Fremund Way/Chesterton Drive"/>
    <s v="Transfer of land for open space"/>
    <m/>
    <s v="100% occupation"/>
    <m/>
    <x v="0"/>
    <m/>
    <m/>
    <s v=""/>
    <s v="Land transferred to WDC"/>
    <x v="13"/>
    <s v="WDC Leisure"/>
  </r>
  <r>
    <s v="Warwick South"/>
    <s v="W/03/0399"/>
    <s v="Construction of parking deck"/>
    <d v="2007-02-13T00:00:00"/>
    <s v="Former Conoc Centre, Warwick Technology Park, Gallows Hill."/>
    <s v="Junction Improvement contribution."/>
    <s v="Junction Improvement Contribution towards the costs of providing a junction at either or both of the following locations: Heathcote Lane/Banbury Road; Europa Way/Gallows Hill Junction"/>
    <s v="On the execution of the agreement."/>
    <m/>
    <x v="1"/>
    <m/>
    <n v="125000"/>
    <s v=""/>
    <s v="Complete"/>
    <x v="7"/>
    <s v="WCC Highways"/>
  </r>
  <r>
    <s v="Warwick South"/>
    <s v="W/03/0399"/>
    <s v="Construction of parking deck"/>
    <d v="2007-02-13T00:00:00"/>
    <s v="Former Conoc Centre, Warwick Technology Park, Gallows Hill."/>
    <s v="Park and Ride contribution"/>
    <s v="Park and Ride contribution towards the provision of the Warwick/Leamington Park and Ride Project to be provided by the County Council."/>
    <s v="On the execution of the agreement."/>
    <m/>
    <x v="1"/>
    <m/>
    <n v="25000"/>
    <s v=""/>
    <s v="Complete"/>
    <x v="7"/>
    <s v="WCC Highways"/>
  </r>
  <r>
    <s v="Warwick South"/>
    <s v="W/03/0399"/>
    <s v="Construction of parking deck"/>
    <d v="2007-02-13T00:00:00"/>
    <s v="Former Conoc Centre, Warwick Technology Park, Gallows Hill."/>
    <s v="Pedestrian crossing contribution"/>
    <s v="Pedestrian crossing contribution towards the costs of a Pedestrian Crossing to be provided by the County Council on Banbury Road, Warwick between its junctions with Myton Road and  Heathcote Lane."/>
    <s v="On the execution of the agreement."/>
    <m/>
    <x v="1"/>
    <m/>
    <n v="50000"/>
    <s v=""/>
    <s v="Complete"/>
    <x v="7"/>
    <s v="WCC Highways"/>
  </r>
  <r>
    <s v="Warwick South"/>
    <s v="W/03/0399"/>
    <s v="Construction of parking deck"/>
    <d v="2007-02-13T00:00:00"/>
    <s v="Former Conoc Centre, Warwick Technology Park, Gallows Hill."/>
    <s v="Green Travel Plan"/>
    <m/>
    <s v="Within 6 months of the execution of the agreement."/>
    <m/>
    <x v="0"/>
    <m/>
    <m/>
    <s v=""/>
    <s v="Complete"/>
    <x v="7"/>
    <s v="WCC Highways"/>
  </r>
  <r>
    <s v="Warwick West"/>
    <s v="W/03/0529"/>
    <s v="Erection of 80 dwellings"/>
    <d v="2004-06-16T00:00:00"/>
    <s v="Land at Bread and Meat Close, Warwick"/>
    <s v="Provision of 23 affordable units"/>
    <m/>
    <s v="No specific trigger"/>
    <m/>
    <x v="0"/>
    <m/>
    <m/>
    <s v=""/>
    <s v="29 properties acquired by Bromford"/>
    <x v="3"/>
    <s v="WDC Housing"/>
  </r>
  <r>
    <s v="Warwick West"/>
    <s v="W/03/0529"/>
    <s v="Erection of 80 dwellings"/>
    <d v="2004-06-16T00:00:00"/>
    <s v="Land at Bread and Meat Close, Warwick"/>
    <s v="Education contribution"/>
    <m/>
    <s v="Prior to the occupation of 50% of the market housing"/>
    <m/>
    <x v="1"/>
    <m/>
    <n v="112200"/>
    <s v=""/>
    <s v="Myton School, Sports Hall £105,107 spent 2004/5"/>
    <x v="11"/>
    <s v="WCC Education"/>
  </r>
  <r>
    <s v="Warwick West"/>
    <s v="W/03/0529"/>
    <s v="Erection of 80 dwellings"/>
    <d v="2004-06-16T00:00:00"/>
    <s v="Land at Bread and Meat Close, Warwick"/>
    <s v="Library contribution"/>
    <s v="Amount as per formula in S106"/>
    <s v="Prior to occupation of 50% of the dwellings"/>
    <m/>
    <x v="1"/>
    <m/>
    <m/>
    <s v=""/>
    <s v="Received and spent on improvements to Warwick Library"/>
    <x v="14"/>
    <s v="WCC Libraries"/>
  </r>
  <r>
    <s v="Warwick West"/>
    <s v="W/03/0529"/>
    <s v="Erection of 80 dwellings"/>
    <d v="2004-06-16T00:00:00"/>
    <s v="Land at Bread and Meat Close, Warwick"/>
    <s v="Open space commuted sum"/>
    <m/>
    <s v="Prior to occupation of 50% of the dwellings"/>
    <m/>
    <x v="1"/>
    <m/>
    <n v="9100"/>
    <s v=""/>
    <s v="No further action required: open space being maintained privately."/>
    <x v="13"/>
    <s v="WDC Leisure"/>
  </r>
  <r>
    <s v="Leamington Milverton"/>
    <s v="W/03/1161"/>
    <s v="Erection of two storey extension to provide for main entrance, reception and leisure facilities on ground and first floors.  Four storey extension to provide for 3 ground floor lecture rooms, 3 syndicate rooms and 42 additional bedrooms on upper floors.  Provision of office accommodation within re-structured roof space"/>
    <d v="2004-07-19T00:00:00"/>
    <s v="Woodland Grange, Old Milverton Lane, Old Milverton"/>
    <s v="Amendment of planning permission from W/891437 to new valid permission in accordance with new attached plans."/>
    <m/>
    <s v="On commencement of the development"/>
    <m/>
    <x v="0"/>
    <m/>
    <m/>
    <s v=""/>
    <s v="No action required."/>
    <x v="17"/>
    <s v="WDC DM"/>
  </r>
  <r>
    <s v="Arden"/>
    <s v="W/03/1235"/>
    <s v="Not to implement earlier approvals for extensions under refs: W/90/0990 &amp; W/95/1051"/>
    <d v="2003-12-11T00:00:00"/>
    <s v="Broad Oak, Chessetts Wood Road, Lapworth, B94 6ES"/>
    <s v="Revoke earlier/unimplemented planning permission"/>
    <m/>
    <s v="N/A"/>
    <m/>
    <x v="0"/>
    <m/>
    <m/>
    <s v=""/>
    <s v="No action required."/>
    <x v="8"/>
    <m/>
  </r>
  <r>
    <s v="Budbrooke"/>
    <s v="W/03/1254"/>
    <s v="Erection of 11 dwellings with associated parking &amp; landscaping.  "/>
    <d v="2004-02-23T00:00:00"/>
    <s v="Training Centre, New Road, Norton Lindsey"/>
    <s v="The properties can only be sold as low cost housing and occupied by family"/>
    <m/>
    <s v="100% on Commencement"/>
    <m/>
    <x v="0"/>
    <m/>
    <m/>
    <s v=""/>
    <s v="3 low cost market homes sold"/>
    <x v="3"/>
    <s v="WDC Housing"/>
  </r>
  <r>
    <s v="Budbrooke"/>
    <s v="W/03/1254"/>
    <s v="Erection of 11 dwellings with associated parking &amp; landscaping.  "/>
    <d v="2004-02-23T00:00:00"/>
    <s v="Training Centre, New Road, Norton Lindsey"/>
    <s v="The properties can only be sold as low cost housing and occupied by family"/>
    <m/>
    <s v="No trigger"/>
    <m/>
    <x v="0"/>
    <m/>
    <m/>
    <s v=""/>
    <s v="No action required."/>
    <x v="18"/>
    <s v="WDC Housing"/>
  </r>
  <r>
    <s v="Whitnash"/>
    <s v="W/03/1813"/>
    <s v="Erection of a detached 3 storey block of 12 no. apartments with associated parking for 16 no. vehicles"/>
    <d v="2004-05-10T00:00:00"/>
    <s v="South Leamington Allotment Site, Montgomery Road, Whitnash, Leamington Spa, CV31 2TG"/>
    <s v="Libraries  contribution"/>
    <s v="Amount as per formula in S106"/>
    <m/>
    <m/>
    <x v="1"/>
    <m/>
    <m/>
    <s v=""/>
    <s v="Received and spent on improvements to Leamington Library"/>
    <x v="6"/>
    <s v="WCC Libraries"/>
  </r>
  <r>
    <s v="Whitnash"/>
    <s v="W/03/1813"/>
    <s v="Erection of a detached 3 storey block of 12 no. apartments with associated parking for 16 no. vehicles"/>
    <d v="2004-05-10T00:00:00"/>
    <s v="South Leamington Allotment Site, Montgomery Road, Whitnash, Leamington Spa, CV31 2TG"/>
    <s v="Education contribution"/>
    <m/>
    <s v="Prior to occupation of 50% of the dwellings"/>
    <m/>
    <x v="1"/>
    <m/>
    <n v="10200"/>
    <s v=""/>
    <s v="Received and spent on Myton School Gym conversion"/>
    <x v="11"/>
    <s v="WCC Education"/>
  </r>
  <r>
    <s v="Leamington Manor"/>
    <s v="W/03/1881"/>
    <s v="Conversion of nursing home to form 9 apartments."/>
    <d v="2004-03-16T00:00:00"/>
    <s v="34 Kenilworth Road, Leamington Spa, CV32 6JE"/>
    <s v="Variation of 2 previous permissions."/>
    <m/>
    <s v="No trigger"/>
    <m/>
    <x v="0"/>
    <m/>
    <m/>
    <s v=""/>
    <s v="No action required."/>
    <x v="8"/>
    <m/>
  </r>
  <r>
    <s v="Clarendon"/>
    <s v="W/04/0075"/>
    <s v="Conversion of offices to 14 apartments"/>
    <d v="2005-04-07T00:00:00"/>
    <s v="Clarendon House, 1-2 Clarendon Square, Leamington"/>
    <s v="Education contribution"/>
    <m/>
    <s v="On implementation."/>
    <m/>
    <x v="1"/>
    <m/>
    <n v="14048"/>
    <s v=""/>
    <s v="Received and committed. "/>
    <x v="11"/>
    <s v="WCC Education"/>
  </r>
  <r>
    <s v="Clarendon"/>
    <s v="W/04/0075"/>
    <s v="Conversion of offices to 14 apartments"/>
    <d v="2005-04-07T00:00:00"/>
    <s v="Clarendon House, 1-2 Clarendon Square, Leamington"/>
    <s v="Library contribution"/>
    <m/>
    <s v="Prior to occupation"/>
    <m/>
    <x v="1"/>
    <m/>
    <n v="11304"/>
    <s v=""/>
    <s v="Received and spent on improvements to Leamington Library"/>
    <x v="6"/>
    <s v="WCC Libraries"/>
  </r>
  <r>
    <s v="Stoneleigh "/>
    <s v="W/04/0349"/>
    <s v="New office building"/>
    <d v="2004-08-26T00:00:00"/>
    <s v="NFU, Stoneleigh Park, Stoneleigh"/>
    <s v="Green travel plan "/>
    <m/>
    <s v="On occupation of the 1st dwelling"/>
    <m/>
    <x v="0"/>
    <m/>
    <m/>
    <s v=""/>
    <s v="No action required."/>
    <x v="1"/>
    <s v="WCC Highways"/>
  </r>
  <r>
    <s v="Warwick West"/>
    <s v="W/04/0505"/>
    <s v="Variation of conditions 13 and 14 of planning permission W/94/1410 such that no more than 700 dwellings shall be occupied prior to the completion of the Warwick Town Centre Traffic Management Scheme and the northern link road access to the A429.."/>
    <d v="2006-05-19T00:00:00"/>
    <s v="Gog Brook Farm, Hampton Road, Warwick"/>
    <s v="Highways contribution."/>
    <m/>
    <s v="Within 28 days of commencement"/>
    <m/>
    <x v="1"/>
    <m/>
    <n v="665647.30000000005"/>
    <s v=""/>
    <s v="Complete"/>
    <x v="7"/>
    <s v="WCC Highways"/>
  </r>
  <r>
    <s v="Warwick West"/>
    <s v="W/04/0505"/>
    <s v="Variation of conditions 13 and 14 of planning permission W/94/1410 such that no more than 700 dwellings shall be occupied prior to the completion of the Warwick Town Centre Traffic Management Scheme and the northern link road access to the A429.."/>
    <d v="2006-05-19T00:00:00"/>
    <s v="Gog Brook Farm, Hampton Road, Warwick"/>
    <s v="Provision of play area"/>
    <m/>
    <s v="By the completion of 750 dwellings"/>
    <m/>
    <x v="0"/>
    <m/>
    <m/>
    <s v=""/>
    <s v="Play area provided"/>
    <x v="19"/>
    <s v="WDC Leisure"/>
  </r>
  <r>
    <s v="Warwick West"/>
    <s v="W/04/0505"/>
    <s v="Variation of conditions 13 and 14 of planning permission W/94/1410 such that no more than 700 dwellings shall be occupied prior to the completion of the Warwick Town Centre Traffic Management Scheme and the northern link road access to the A429.."/>
    <d v="2006-05-19T00:00:00"/>
    <s v="Gog Brook Farm, Hampton Road, Warwick"/>
    <s v="Play area equipment contribution"/>
    <m/>
    <s v="By the completion of 750 dwellings"/>
    <m/>
    <x v="1"/>
    <m/>
    <n v="60000"/>
    <s v=""/>
    <s v="Play area contribution received and spent on play area on site."/>
    <x v="19"/>
    <s v="WDC Leisure"/>
  </r>
  <r>
    <s v="Warwick West"/>
    <s v="W/04/0505"/>
    <s v="Variation of conditions 13 and 14 of planning permission W/94/1410 such that no more than 700 dwellings shall be occupied prior to the completion of the Warwick Town Centre Traffic Management Scheme and the northern link road access to the A429.."/>
    <d v="2006-05-19T00:00:00"/>
    <s v="Gog Brook Farm, Hampton Road, Warwick"/>
    <s v="Transfer of play area to WDC"/>
    <m/>
    <s v="Prior to the occupation of the immediately adjacent properties"/>
    <m/>
    <x v="0"/>
    <m/>
    <m/>
    <s v=""/>
    <s v="Play area transferred to WDC in 2015"/>
    <x v="19"/>
    <s v="WDC Leisure"/>
  </r>
  <r>
    <s v="Warwick West"/>
    <s v="W/04/0505"/>
    <s v="Variation of conditions 13 and 14 of planning permission W/94/1410 such that no more than 700 dwellings shall be occupied prior to the completion of the Warwick Town Centre Traffic Management Scheme and the northern link road access to the A429.."/>
    <d v="2006-05-19T00:00:00"/>
    <s v="Gog Brook Farm, Hampton Road, Warwick"/>
    <s v="Play area commuted sum"/>
    <m/>
    <s v="Upon the transfer of the play area"/>
    <m/>
    <x v="1"/>
    <m/>
    <m/>
    <s v=""/>
    <s v="Play Area commuted sum received"/>
    <x v="19"/>
    <s v="WDC Leisure"/>
  </r>
  <r>
    <s v="Warwick West"/>
    <s v="W/04/0505"/>
    <s v="Variation of conditions 13 and 14 of planning permission W/94/1410 such that no more than 700 dwellings shall be occupied prior to the completion of the Warwick Town Centre Traffic Management Scheme and the northern link road access to the A429.."/>
    <d v="2006-05-19T00:00:00"/>
    <s v="Gog Brook Farm, Hampton Road, Warwick"/>
    <s v="Education contribution"/>
    <s v="For every dwelling over 550"/>
    <s v="Quarterly following the occupation of the properties in question."/>
    <m/>
    <x v="1"/>
    <m/>
    <n v="54589"/>
    <s v=""/>
    <s v="Newburgh spent between 2009 and 2013. Newburgh Primary £26,303 spent 2013"/>
    <x v="11"/>
    <s v="WCC Education"/>
  </r>
  <r>
    <s v="Warwick West"/>
    <s v="W/04/0505"/>
    <s v="Variation of conditions 13 and 14 of planning permission W/94/1410 such that no more than 700 dwellings shall be occupied prior to the completion of the Warwick Town Centre Traffic Management Scheme and the northern link road access to the A429.."/>
    <d v="2006-05-19T00:00:00"/>
    <s v="Gog Brook Farm, Hampton Road, Warwick"/>
    <s v="Provision of 30% affordable housing"/>
    <m/>
    <s v="20 affordable units to be provided by the completion of 200 market houses and the remainder (of the 30% affordable housing) by the completion of 375 market houses."/>
    <m/>
    <x v="0"/>
    <m/>
    <m/>
    <s v=""/>
    <s v="All affordable homes complete"/>
    <x v="3"/>
    <s v="WDC Housing"/>
  </r>
  <r>
    <s v="Lapworth"/>
    <s v="W/04/0839"/>
    <s v="Extension to house"/>
    <d v="2005-01-21T00:00:00"/>
    <s v="Roman Meadow, Manor Lane, Pinley Green"/>
    <s v="Revocation of earlier planning permission.W930991"/>
    <m/>
    <s v="On occupation of the 1st dwelling"/>
    <m/>
    <x v="0"/>
    <m/>
    <m/>
    <s v=""/>
    <s v="No action required."/>
    <x v="8"/>
    <m/>
  </r>
  <r>
    <s v="Budbrooke"/>
    <s v="W/04/0866"/>
    <s v="Erection of dwellings"/>
    <d v="2004-11-16T00:00:00"/>
    <s v="High Paddox and Little Orchard, Main Street, Norton Lindsay"/>
    <s v="Demolition of existing dwellings "/>
    <m/>
    <s v="Within 2 years of the commencement of the development"/>
    <m/>
    <x v="0"/>
    <m/>
    <m/>
    <s v=""/>
    <s v="No action required."/>
    <x v="8"/>
    <s v="WDC DM and British Waterways Board"/>
  </r>
  <r>
    <s v="Leamington Brunswick"/>
    <s v="W/04/0893"/>
    <s v="Proposed 3 story office development"/>
    <d v="2004-08-09T00:00:00"/>
    <s v="Proposed office development, Tachbrook Road, Leamington Spa, CV31 3HL"/>
    <s v="£16,000 for public transport contribution"/>
    <m/>
    <s v="One month prior to the date of first occupation"/>
    <m/>
    <x v="1"/>
    <m/>
    <n v="16000"/>
    <s v=""/>
    <s v="Received and spent."/>
    <x v="1"/>
    <s v="WCC Highways"/>
  </r>
  <r>
    <s v="Leamington Brunswick"/>
    <s v="W/04/0893"/>
    <s v="Proposed 3 story office development"/>
    <d v="2004-08-09T00:00:00"/>
    <s v="Proposed office development, Tachbrook Road, Leamington Spa, CV31 3HL"/>
    <s v="£84,300 towards a public transport link;"/>
    <m/>
    <s v="One month prior to occupation"/>
    <m/>
    <x v="1"/>
    <m/>
    <n v="84300"/>
    <s v=""/>
    <s v="Received and spent."/>
    <x v="1"/>
    <s v="WCC Highways"/>
  </r>
  <r>
    <s v="Leamington Brunswick"/>
    <s v="W/04/0893"/>
    <s v="Proposed 3 story office development"/>
    <d v="2004-08-09T00:00:00"/>
    <s v="Proposed office development, Tachbrook Road, Leamington Spa, CV31 3HL"/>
    <s v="Green Travel Plan"/>
    <m/>
    <s v="Measures contained within the Travel Plan to be implemented before such occupation"/>
    <m/>
    <x v="0"/>
    <m/>
    <m/>
    <s v=""/>
    <s v="Complete"/>
    <x v="20"/>
    <s v="WCC Highways"/>
  </r>
  <r>
    <s v="Kenilworth Abbey"/>
    <s v="W/04/0913"/>
    <s v="Development to provide retail and restaurant units and 24 residential units."/>
    <d v="2006-09-11T00:00:00"/>
    <s v="Abbey End, Kenilworth"/>
    <s v="Education Contribution"/>
    <m/>
    <s v="Prior to occupation"/>
    <m/>
    <x v="1"/>
    <m/>
    <n v="35088"/>
    <s v=""/>
    <s v="Received and spent: St John's Primary School"/>
    <x v="11"/>
    <s v="WCC Education"/>
  </r>
  <r>
    <s v="Kenilworth Abbey"/>
    <s v="W/04/0913"/>
    <s v="Development to provide retail and restaurant units and 24 residential units."/>
    <d v="2006-09-11T00:00:00"/>
    <s v="Abbey End, Kenilworth"/>
    <s v="Library Contribution"/>
    <s v="Towards facilities at Kenilworth Library."/>
    <s v="No trigger"/>
    <m/>
    <x v="1"/>
    <m/>
    <n v="2508"/>
    <s v=""/>
    <s v="Received and spent: Kenilworth Library"/>
    <x v="14"/>
    <s v="WCC Libraries"/>
  </r>
  <r>
    <s v="Kenilworth Abbey"/>
    <s v="W/04/0913"/>
    <s v="Development to provide retail and restaurant units and 24 residential units."/>
    <d v="2006-09-11T00:00:00"/>
    <s v="Abbey End, Kenilworth"/>
    <s v="Public Transport contribution"/>
    <s v="Towards the preparation and distribution of public transport information"/>
    <s v="Prior to commencement"/>
    <m/>
    <x v="1"/>
    <m/>
    <n v="840"/>
    <s v=""/>
    <s v="Received and spent as required"/>
    <x v="1"/>
    <s v="WCC Highways"/>
  </r>
  <r>
    <s v="Kenilworth Abbey"/>
    <s v="W/04/0913"/>
    <s v="Development to provide retail and restaurant units and 24 residential units."/>
    <d v="2006-09-11T00:00:00"/>
    <s v="Abbey End, Kenilworth"/>
    <s v="Provision of 5 units of affordable housing."/>
    <m/>
    <s v="No trigger"/>
    <m/>
    <x v="0"/>
    <m/>
    <m/>
    <s v=""/>
    <s v="5 affordable homes provided by Orbit"/>
    <x v="3"/>
    <s v="WDC Housing"/>
  </r>
  <r>
    <s v="Leamington Clarendon"/>
    <s v="W/04/1111"/>
    <s v="Alterations and extensions to provide ground floor retail space with 18 apartments above."/>
    <d v="2006-04-05T00:00:00"/>
    <s v="73 Warwick Street, Leamington"/>
    <s v="Public transport contribution"/>
    <m/>
    <s v="100% Prior to Commencement"/>
    <m/>
    <x v="1"/>
    <m/>
    <n v="990"/>
    <s v=""/>
    <s v="Received and spent."/>
    <x v="1"/>
    <s v="WCC Highways"/>
  </r>
  <r>
    <s v="Leamington Clarendon"/>
    <s v="W/04/1111"/>
    <s v="Alterations and extensions to provide ground floor retail space with 18 apartments above."/>
    <d v="2006-04-05T00:00:00"/>
    <s v="73 Warwick Street, Leamington"/>
    <s v="Library contribution"/>
    <m/>
    <s v="100% Prior to Commencement"/>
    <m/>
    <x v="1"/>
    <m/>
    <n v="91800"/>
    <s v=""/>
    <s v="Received and spent: Leamington Library"/>
    <x v="14"/>
    <s v="WCC Libraries"/>
  </r>
  <r>
    <s v="Leamington Manor"/>
    <s v="W/04/1121"/>
    <s v="42 residential units"/>
    <d v="2005-09-29T00:00:00"/>
    <s v="60 Kenilworth Road, Leamington"/>
    <s v="Affordable housing contribution"/>
    <s v="As an alternative to the provision of affordable housing on site."/>
    <s v="Other"/>
    <m/>
    <x v="1"/>
    <m/>
    <n v="447000"/>
    <s v=""/>
    <s v="Completed"/>
    <x v="3"/>
    <s v="WDC Housing"/>
  </r>
  <r>
    <s v="Leamington Manor"/>
    <s v="W/04/1121"/>
    <s v="42 residential units"/>
    <d v="2005-09-29T00:00:00"/>
    <s v="60 Kenilworth Road, Leamington"/>
    <s v="Provision of 12 units of affordable housing"/>
    <m/>
    <s v="By occupation of 30 units of market housing"/>
    <m/>
    <x v="0"/>
    <m/>
    <m/>
    <s v=""/>
    <s v="See above - commuted sum taken instead"/>
    <x v="3"/>
    <s v="WDC Housing"/>
  </r>
  <r>
    <s v="Leamington Manor"/>
    <s v="W/04/1121"/>
    <s v="42 residential units"/>
    <d v="2005-09-29T00:00:00"/>
    <s v="60 Kenilworth Road, Leamington"/>
    <s v="Education contribution"/>
    <m/>
    <s v="100% on occupation of the 1st dwelling"/>
    <m/>
    <x v="1"/>
    <m/>
    <n v="31669"/>
    <s v=""/>
    <s v="Spent: North Leamington School"/>
    <x v="9"/>
    <s v="WCC Education"/>
  </r>
  <r>
    <s v="Leamington Manor"/>
    <s v="W/04/1121"/>
    <s v="42 residential units"/>
    <d v="2005-09-29T00:00:00"/>
    <s v="60 Kenilworth Road, Leamington"/>
    <s v="Library contribution"/>
    <m/>
    <s v="100% on occupation of the 1st dwelling"/>
    <m/>
    <x v="1"/>
    <m/>
    <n v="5551"/>
    <s v=""/>
    <s v="Received and spent: Leamington Library"/>
    <x v="6"/>
    <s v="WCC Libraries"/>
  </r>
  <r>
    <s v="Whitnash"/>
    <s v="W/04/1312"/>
    <s v="Amendment to W/98/0166 to increase the no. of dwellings from 95 to 142.  "/>
    <d v="2005-07-22T00:00:00"/>
    <s v="Land at St Fremund Way, Whitnash"/>
    <s v="Provision of 8 affordable homes off site"/>
    <m/>
    <m/>
    <m/>
    <x v="1"/>
    <m/>
    <m/>
    <s v=""/>
    <s v="Affordable housing provided."/>
    <x v="3"/>
    <s v="WDC Housing"/>
  </r>
  <r>
    <s v="Whitnash"/>
    <s v="W/04/1312"/>
    <s v="Amendment to W/98/0166 to increase the no. of dwellings from 95 to 142.  "/>
    <d v="2005-07-22T00:00:00"/>
    <s v="Land at St Fremund Way, Whitnash"/>
    <s v="Affordable Housing Contribution"/>
    <m/>
    <m/>
    <m/>
    <x v="1"/>
    <m/>
    <n v="29120"/>
    <s v=""/>
    <s v="Affordable housing provided."/>
    <x v="3"/>
    <s v="WDC Housing"/>
  </r>
  <r>
    <s v="Aylesford"/>
    <s v="W/04/1851"/>
    <s v="Employment development for class B1, B2  &amp; B8 purposes; associated infrastructure (variation of condition 3 of p.p. W920291 - to allow a longer period of time for the development)."/>
    <d v="2007-07-06T00:00:00"/>
    <s v="Land at South West Warwick (Tournament Fields), Stratford Road, Warwick, CV34 6BS"/>
    <s v="Cycleways contribution"/>
    <m/>
    <s v="Within 12 months of commencement"/>
    <m/>
    <x v="1"/>
    <m/>
    <n v="26357"/>
    <s v=""/>
    <s v="Funds received and spent"/>
    <x v="7"/>
    <s v="WCC Highways"/>
  </r>
  <r>
    <s v="Aylesford"/>
    <s v="W/04/1851"/>
    <s v="Employment development for class B1, B2  &amp; B8 purposes; associated infrastructure (variation of condition 3 of p.p. W920291 - to allow a longer period of time for the development)."/>
    <d v="2007-07-06T00:00:00"/>
    <s v="Land at South West Warwick (Tournament Fields), Stratford Road, Warwick, CV34 6BS"/>
    <s v="Highways contribution"/>
    <m/>
    <s v="100% occupation"/>
    <m/>
    <x v="1"/>
    <m/>
    <n v="458328"/>
    <s v=""/>
    <s v="Complete"/>
    <x v="7"/>
    <s v="WCC Highways"/>
  </r>
  <r>
    <s v="Budbrooke"/>
    <s v="W/04/1865"/>
    <s v="Mixed use redevelopment comprising employment for B1 purposes; housing including affordable housing"/>
    <d v="2004-11-26T00:00:00"/>
    <s v="Oldhams Transport, Wellesbourne Road, Barford, Warwick, CV35 8DS"/>
    <s v=" Bus stop infrastructure contribution "/>
    <m/>
    <s v="No trigger"/>
    <m/>
    <x v="1"/>
    <m/>
    <n v="8000"/>
    <s v=""/>
    <s v="Complete"/>
    <x v="0"/>
    <s v="WCC Highways"/>
  </r>
  <r>
    <s v="Budbrooke"/>
    <s v="W/04/1865"/>
    <s v="Mixed use redevelopment comprising employment for B1 purposes; housing including affordable housing"/>
    <d v="2004-11-30T00:00:00"/>
    <s v="Oldhams Transport, Wellesbourne Road, Barford, Warwick, CV35 8DS"/>
    <s v="Education contribution"/>
    <m/>
    <s v="No trigger"/>
    <m/>
    <x v="1"/>
    <m/>
    <n v="67626"/>
    <s v=""/>
    <s v="Stratford High spent 2010"/>
    <x v="9"/>
    <s v="WCC Education"/>
  </r>
  <r>
    <s v="Budbrooke"/>
    <s v="W/04/1865"/>
    <s v="Mixed use redevelopment comprising employment for B1 purposes; housing including affordable housing"/>
    <d v="2004-12-13T00:00:00"/>
    <s v="Oldhams Transport, Wellesbourne Road, Barford, Warwick, CV35 8DS"/>
    <s v="Cycleway contribution."/>
    <m/>
    <s v="100% on commencement"/>
    <m/>
    <x v="1"/>
    <m/>
    <n v="52000"/>
    <s v=""/>
    <s v="Received and spent"/>
    <x v="21"/>
    <s v="WCC Highways"/>
  </r>
  <r>
    <s v="Budbrooke"/>
    <s v="W/04/1865"/>
    <s v="Mixed use redevelopment comprising employment for B1 purposes; housing including affordable housing"/>
    <d v="2004-12-15T00:00:00"/>
    <s v="Oldhams Transport, Wellesbourne Road, Barford, Warwick, CV35 8DS"/>
    <s v="Highways contribution."/>
    <m/>
    <s v="No trigger"/>
    <m/>
    <x v="1"/>
    <m/>
    <n v="52000"/>
    <s v=""/>
    <s v="Paid"/>
    <x v="0"/>
    <s v="WCC Highways"/>
  </r>
  <r>
    <s v="Budbrooke"/>
    <s v="W/04/1865"/>
    <s v="Mixed use redevelopment comprising employment for B1 purposes; housing including affordable housing"/>
    <d v="2004-12-15T00:00:00"/>
    <s v="Oldhams Transport, Wellesbourne Road, Barford, Warwick, CV35 8DS"/>
    <s v=" Affordable housing of 40% which equates to 24 units"/>
    <m/>
    <s v="100% prior to 50% occupation"/>
    <m/>
    <x v="1"/>
    <m/>
    <m/>
    <s v=""/>
    <s v="24 affordable homes acquired by Bromford in 2007"/>
    <x v="3"/>
    <s v="WDC Housing"/>
  </r>
  <r>
    <s v="Budbrooke"/>
    <s v="W/04/1865"/>
    <s v="Mixed use redevelopment comprising employment for B1 purposes; housing including affordable housing"/>
    <d v="2005-02-22T00:00:00"/>
    <s v="Oldhams Transport, Wellesbourne Road, Barford, Warwick, CV35 8DS"/>
    <s v="Library contribution "/>
    <m/>
    <s v="No trigger"/>
    <m/>
    <x v="1"/>
    <m/>
    <n v="7991"/>
    <s v=""/>
    <s v="Received and spent"/>
    <x v="14"/>
    <s v="WCC Libraries"/>
  </r>
  <r>
    <s v="Budbrooke"/>
    <s v="W/04/1865"/>
    <s v="Mixed use redevelopment comprising employment for B1 purposes; housing including affordable housing"/>
    <d v="2006-08-21T00:00:00"/>
    <s v="Oldhams Transport, Wellesbourne Road, Barford, Warwick, CV35 8DS"/>
    <s v="Education contribution"/>
    <m/>
    <s v="100% on occupation on 1st dwelling"/>
    <m/>
    <x v="1"/>
    <m/>
    <n v="78000"/>
    <s v=""/>
    <s v="Barford St. Peter's spent 2014"/>
    <x v="10"/>
    <s v="WCC Education"/>
  </r>
  <r>
    <s v="Kenilworth Abbey"/>
    <s v="W/04/1913"/>
    <s v="Construction of bar/restaurant and retail units and 24 flats together with parking spaces and associated work following demolition of existing buildings- AMENDED PLANS"/>
    <d v="2006-09-11T00:00:00"/>
    <s v="Units 85 to 91 and adjacent land, Abbey End, Kenilworth, CV8 1QJ"/>
    <s v="Deed of variation affordable housing"/>
    <m/>
    <s v="No trigger"/>
    <m/>
    <x v="2"/>
    <m/>
    <n v="26356"/>
    <s v=""/>
    <s v="Scheme not progressed"/>
    <x v="3"/>
    <s v="WDC Housing"/>
  </r>
  <r>
    <s v="Budbrooke"/>
    <s v="W/04/2050"/>
    <s v="Revised layout for part of the development (25 units)"/>
    <d v="2006-12-19T00:00:00"/>
    <s v="King Edward VII Memorial Hospital, Birmingham Road, Hatton"/>
    <s v="Community Centre contribution"/>
    <m/>
    <s v="No trigger"/>
    <m/>
    <x v="1"/>
    <m/>
    <n v="29408"/>
    <s v=""/>
    <s v="Received and spent"/>
    <x v="22"/>
    <s v="WDC "/>
  </r>
  <r>
    <s v="Budbrooke"/>
    <s v="W/04/2050"/>
    <s v="Revised layout for part of the development (25 units)"/>
    <d v="2006-12-19T00:00:00"/>
    <s v="King Edward VII Memorial Hospital, Birmingham Road, Hatton"/>
    <s v="Public transport contribution"/>
    <m/>
    <s v="No trigger"/>
    <m/>
    <x v="1"/>
    <m/>
    <n v="9384"/>
    <s v=""/>
    <s v="Received and spent on enhanced public transport service."/>
    <x v="1"/>
    <s v="WCC Highways"/>
  </r>
  <r>
    <s v="Budbrooke"/>
    <s v="W/04/2050"/>
    <s v="Revised layout for part of the development (25 units)"/>
    <d v="2006-12-19T00:00:00"/>
    <s v="King Edward VII Memorial Hospital, Birmingham Road, Hatton"/>
    <s v="Affordable housing: provision of 2 additional dwellings"/>
    <m/>
    <s v="Within three months of date of S106 agreement."/>
    <m/>
    <x v="1"/>
    <m/>
    <m/>
    <s v=""/>
    <s v="2 properties acquired by WRHA"/>
    <x v="3"/>
    <s v="WCC Highways"/>
  </r>
  <r>
    <s v="Budbrooke"/>
    <s v="W/04/2050"/>
    <s v="Revised layout for part of the development (25 units)"/>
    <d v="2006-12-19T00:00:00"/>
    <s v="King Edward VII Memorial Hospital, Birmingham Road, Hatton"/>
    <s v="Education contribution"/>
    <m/>
    <s v="100% on occupation of the 1st dwelling"/>
    <m/>
    <x v="1"/>
    <m/>
    <n v="19995"/>
    <s v=""/>
    <s v="Paid and spent"/>
    <x v="11"/>
    <s v="WCC Education"/>
  </r>
  <r>
    <s v="Warwick West"/>
    <s v="W/04/2158"/>
    <s v="Residential development of apartments"/>
    <d v="2005-05-06T00:00:00"/>
    <s v="Former Working Mens Club, Ansell Way, Saltisford"/>
    <s v="Provision of 20 units of affordable housing"/>
    <m/>
    <s v="No specific trigger"/>
    <m/>
    <x v="1"/>
    <m/>
    <m/>
    <s v=""/>
    <s v="20 affordable homes acquired by Servite Houses in Dec 2007"/>
    <x v="3"/>
    <s v="WDC Housing"/>
  </r>
  <r>
    <s v="Warwick West"/>
    <s v="W/04/2158"/>
    <s v="Residential development of apartments"/>
    <d v="2005-05-06T00:00:00"/>
    <s v="Former Working Mens Club, Ansell Way, Saltisford"/>
    <s v="Contribution of 20% of the open market value of each affordable home where a RSL cannot be identified and the affordable homes are offered to WDC housing (in lieu of a agreement of a fixed sum"/>
    <m/>
    <s v="6 months after negotiations on the fixed sun have commenced."/>
    <m/>
    <x v="0"/>
    <m/>
    <m/>
    <s v=""/>
    <s v="See above"/>
    <x v="3"/>
    <s v="WDC Housing"/>
  </r>
  <r>
    <s v="Warwick West"/>
    <s v="W/04/2158"/>
    <s v="Residential development of apartments"/>
    <d v="2005-05-06T00:00:00"/>
    <s v="Former Working Mens Club, Ansell Way, Saltisford"/>
    <s v="Education contribution"/>
    <m/>
    <s v="Within 7 days of the occupation of the 1st residential unit"/>
    <m/>
    <x v="1"/>
    <m/>
    <n v="46784"/>
    <s v=""/>
    <s v="Aylesford School £46,784 spent 2007"/>
    <x v="11"/>
    <s v="WCC Education"/>
  </r>
  <r>
    <s v="Warwick West"/>
    <s v="W/04/2158"/>
    <s v="Residential development of apartments"/>
    <d v="2005-05-06T00:00:00"/>
    <s v="Former Working Mens Club, Ansell Way, Saltisford"/>
    <s v="Libraries contribution"/>
    <m/>
    <s v="Within 7 days of the occupation of the 1st residential unit"/>
    <m/>
    <x v="1"/>
    <m/>
    <n v="3850"/>
    <s v=""/>
    <s v="Received and spent at Warwick Library"/>
    <x v="14"/>
    <s v="WCC Libraries"/>
  </r>
  <r>
    <s v="Warwick West"/>
    <s v="W/04/2158"/>
    <s v="Residential development of apartments"/>
    <d v="2005-05-06T00:00:00"/>
    <s v="Former Working Mens Club, Ansell Way, Saltisford"/>
    <s v="Sustainable welcome packs"/>
    <s v="To be provided to the 1st occupant of each unit"/>
    <m/>
    <m/>
    <x v="0"/>
    <m/>
    <m/>
    <s v=""/>
    <s v="Received and spent as required"/>
    <x v="1"/>
    <s v="WCC Highways"/>
  </r>
  <r>
    <s v="Warwick West"/>
    <s v="W/04/2158"/>
    <s v="Residential development of apartments"/>
    <d v="2005-05-06T00:00:00"/>
    <s v="Former Working Mens Club, Ansell Way, Saltisford"/>
    <s v="Highways contribution"/>
    <s v="Contribution towards the improvement of the junction of Saltisford and Ansell Way"/>
    <s v="Before occupation of 50% of the market units"/>
    <m/>
    <x v="1"/>
    <m/>
    <n v="85000"/>
    <s v=""/>
    <s v="Complete"/>
    <x v="7"/>
    <s v="WCC Highways"/>
  </r>
  <r>
    <s v="Leamington Manor"/>
    <s v="W/04/2206"/>
    <s v="Outline application for 12 dwellings"/>
    <d v="2005-07-01T00:00:00"/>
    <s v="99 - 105 Lillington Road, Leamington Spa"/>
    <s v="Education contribution"/>
    <m/>
    <m/>
    <m/>
    <x v="1"/>
    <m/>
    <n v="11696"/>
    <s v=""/>
    <s v="Payment made."/>
    <x v="11"/>
    <s v="WCC Education"/>
  </r>
  <r>
    <s v="Leamington Manor"/>
    <s v="W/04/2206"/>
    <s v="Outline application for 12 dwellings"/>
    <d v="2005-07-01T00:00:00"/>
    <s v="99 - 105 Lillington Road, Leamington Spa"/>
    <s v="Libraries contribution"/>
    <m/>
    <m/>
    <m/>
    <x v="1"/>
    <m/>
    <n v="1254"/>
    <s v=""/>
    <s v="Payment made."/>
    <x v="6"/>
    <s v="WCC Libraries"/>
  </r>
  <r>
    <s v="Warwick West"/>
    <s v="W/04/2251"/>
    <s v="Construction of Local Centre"/>
    <d v="2006-05-19T00:00:00"/>
    <s v="Land adjacent Narrow Hall Meadow, Warwick"/>
    <s v="Payment of Affordable Housing Contribution."/>
    <m/>
    <s v="Prior to the occupation of the residential flats element of the development."/>
    <m/>
    <x v="1"/>
    <m/>
    <n v="316820"/>
    <s v=""/>
    <s v="Paid in Full"/>
    <x v="3"/>
    <s v="WDC Housing"/>
  </r>
  <r>
    <s v="Radford Semele"/>
    <s v="W/05/0067"/>
    <s v="Erection of 7 dwellings and extension to school."/>
    <d v="2007-02-22T00:00:00"/>
    <s v="Radford Semele C E Combined School, School Lane, Radford Semele, Leamington Spa, CV31 1TQ"/>
    <s v="To pay the proceeds from the sale of the land  to the School Governors and to use these proceeds in the provision of capital works and facilities for the School. "/>
    <m/>
    <s v="No trigger"/>
    <m/>
    <x v="0"/>
    <m/>
    <m/>
    <s v=""/>
    <s v="No further action required."/>
    <x v="8"/>
    <m/>
  </r>
  <r>
    <s v="Kenilworth Park Hill"/>
    <s v="W/05/0262"/>
    <s v="Outline permission for residential development"/>
    <d v="2007-04-02T00:00:00"/>
    <s v="Land at Dalehouse Lane, Kenilworth"/>
    <s v="Education contribution to be paid in accordance with the formula in the agreement."/>
    <s v="In accordance with formula"/>
    <s v="100% on occupation of the 1st dwelling"/>
    <m/>
    <x v="3"/>
    <d v="2010-03-01T00:00:00"/>
    <n v="169416"/>
    <d v="2015-03-01T00:00:00"/>
    <s v="February 2016: £76,237 for Primary and £ 93,179 for Secondary received: to be spent upon identifiction of appropriate solution for Kenilworth."/>
    <x v="11"/>
    <s v="WCC Education"/>
  </r>
  <r>
    <s v="Kenilworth Park Hill"/>
    <s v="W/05/0262"/>
    <s v="Outline permission for residential development"/>
    <d v="2007-04-02T00:00:00"/>
    <s v="Land at Dalehouse Lane, Kenilworth"/>
    <s v="Library contribution "/>
    <m/>
    <s v="100% on occupation of the 1st dwelling"/>
    <m/>
    <x v="1"/>
    <d v="2010-03-01T00:00:00"/>
    <n v="8220"/>
    <d v="2015-03-01T00:00:00"/>
    <s v="Received and spent on Kenilworth library"/>
    <x v="14"/>
    <s v="WCC Libraries"/>
  </r>
  <r>
    <s v="Kenilworth Park Hill"/>
    <s v="W/05/0262"/>
    <s v="Outline permission for residential development"/>
    <d v="2007-04-02T00:00:00"/>
    <s v="Land at Dalehouse Lane, Kenilworth"/>
    <s v="40% affordable housing"/>
    <m/>
    <s v="50% affordable housing units to be available for occupation prior to the occupation of more than 50% of the Open Market Dwellings.  All affordable housing units to be available for occupation prior to the occupation of more than 95% of the Open Market Dwellings."/>
    <m/>
    <x v="1"/>
    <m/>
    <m/>
    <s v=""/>
    <s v="27 affordable homes provided by Orbit"/>
    <x v="3"/>
    <s v="WDC Housing"/>
  </r>
  <r>
    <s v="Kenilworth Park Hill"/>
    <s v="W/05/0262"/>
    <s v="Outline application: Residential Development including improvements to Dalehouse Lane/Common Lane junction"/>
    <d v="2007-04-02T00:00:00"/>
    <s v="Dalehouse Lane/Common Lane/Cotton Drive,  Kenilworth, CV8 2ED"/>
    <s v="Deed of variation to amend affordable housing requirements"/>
    <m/>
    <s v="No trigger"/>
    <m/>
    <x v="0"/>
    <m/>
    <m/>
    <s v=""/>
    <s v="27 affordable homes provided by Orbit"/>
    <x v="3"/>
    <s v="WCC Libraries"/>
  </r>
  <r>
    <s v="Warwick West"/>
    <s v="W/05/0420"/>
    <s v="Development to create 16 apartments"/>
    <d v="2005-09-15T00:00:00"/>
    <s v="Warwick Printing Co, Theatre Street, Warwick"/>
    <s v="Secondary Education contribution"/>
    <s v="Contribution towards accommodation, furniture or equipment for secondary schools within 3 miles of the application site."/>
    <s v="By the sale of the 8th apartment"/>
    <m/>
    <x v="0"/>
    <m/>
    <n v="23392"/>
    <s v=""/>
    <s v="Not implemented"/>
    <x v="9"/>
    <s v="WCC Education"/>
  </r>
  <r>
    <s v="Warwick West"/>
    <s v="W/05/0420"/>
    <s v="Development to create 16 apartments"/>
    <d v="2005-09-15T00:00:00"/>
    <s v="Warwick Printing Co, Theatre Street, Warwick"/>
    <s v="Library contribution"/>
    <s v="Contribution towards library facilities or equipment within Warwick."/>
    <s v="By the sale of the 8th apartment"/>
    <m/>
    <x v="0"/>
    <m/>
    <n v="1432"/>
    <s v=""/>
    <s v="Not implemented"/>
    <x v="14"/>
    <s v="WCC Libraries"/>
  </r>
  <r>
    <s v="Warwick West"/>
    <s v="W/05/0420"/>
    <s v="Development to create 16 apartments"/>
    <d v="2005-09-15T00:00:00"/>
    <s v="Warwick Printing Co, Theatre Street, Warwick"/>
    <s v="Air pollution contribution"/>
    <m/>
    <s v="By the sale of the 8th apartment"/>
    <m/>
    <x v="0"/>
    <m/>
    <n v="500"/>
    <s v=""/>
    <s v="Not implemented"/>
    <x v="23"/>
    <s v="WDC Environmental Health"/>
  </r>
  <r>
    <s v="Leamington Clarendon"/>
    <s v="W/05/0428"/>
    <s v="Erection of 5th floor and conversion of upper floors to provide 54 apartments."/>
    <d v="2006-09-04T00:00:00"/>
    <s v="Lunn Poly House, Clarendon Avenue, Leamington"/>
    <s v="Education contribution"/>
    <s v="As per the formula included in the agreement."/>
    <s v="Prior to occupation"/>
    <m/>
    <x v="1"/>
    <m/>
    <n v="159676"/>
    <s v=""/>
    <s v="Received and spent at North Leamington School "/>
    <x v="11"/>
    <s v="WCC Education"/>
  </r>
  <r>
    <s v="Leamington Clarendon"/>
    <s v="W/05/0428"/>
    <s v="Erection of 5th floor and conversion of upper floors to provide 54 apartments."/>
    <d v="2006-09-04T00:00:00"/>
    <s v="Lunn Poly House, Clarendon Avenue, Leamington"/>
    <s v="Sustainable transport contribution"/>
    <m/>
    <s v="Prior to occupation"/>
    <m/>
    <x v="1"/>
    <m/>
    <n v="1890"/>
    <s v=""/>
    <s v="Received and spent as required"/>
    <x v="24"/>
    <s v="WCC Highways"/>
  </r>
  <r>
    <s v="Leamington Clarendon"/>
    <s v="W/05/0428"/>
    <s v="Erection of 5th floor and conversion of upper floors to provide 54 apartments."/>
    <d v="2006-09-04T00:00:00"/>
    <s v="Lunn Poly House, Clarendon Avenue, Leamington"/>
    <s v="Car park contribution "/>
    <s v="Towards the provision of pay on foot parking."/>
    <s v="Prior to commencement"/>
    <m/>
    <x v="1"/>
    <m/>
    <n v="100000"/>
    <s v=""/>
    <s v="Received and spent as required"/>
    <x v="25"/>
    <s v="WDC Parking"/>
  </r>
  <r>
    <s v="Leamington Clarendon"/>
    <s v="W/05/0428"/>
    <s v="Erection of 5th floor and conversion of upper floors to provide 54 apartments."/>
    <d v="2006-09-04T00:00:00"/>
    <s v="Lunn Poly House, Clarendon Avenue, Leamington"/>
    <s v="Car park contribution "/>
    <s v="Towards CCTV"/>
    <s v="Prior to commencement"/>
    <m/>
    <x v="1"/>
    <m/>
    <n v="5000"/>
    <s v=""/>
    <s v="Received and spent as required"/>
    <x v="25"/>
    <s v="WDC Parking"/>
  </r>
  <r>
    <s v="Leamington Clarendon"/>
    <s v="W/05/0428"/>
    <s v="Erection of 5th floor and conversion of upper floors to provide 54 apartments."/>
    <d v="2006-09-04T00:00:00"/>
    <s v="Lunn Poly House, Clarendon Avenue, Leamington"/>
    <s v="Car park contribution "/>
    <s v="Towards barriers"/>
    <s v="Prior to commencement"/>
    <m/>
    <x v="1"/>
    <m/>
    <n v="25000"/>
    <s v=""/>
    <s v="Received and spent as required"/>
    <x v="25"/>
    <s v="WDC Parking"/>
  </r>
  <r>
    <s v="Leamington Clarendon"/>
    <s v="W/05/0428"/>
    <s v="Erection of 5th floor and conversion of upper floors to provide 54 apartments."/>
    <d v="2006-09-04T00:00:00"/>
    <s v="Lunn Poly House, Clarendon Avenue, Leamington"/>
    <s v="Car park contribution "/>
    <s v="Towards redecoration of Covent Garden car park"/>
    <s v="On occupation of 1st unit."/>
    <m/>
    <x v="1"/>
    <m/>
    <n v="140000"/>
    <s v=""/>
    <s v="Received and spent as required"/>
    <x v="25"/>
    <s v="WDC Parking"/>
  </r>
  <r>
    <s v="Leamington Clarendon"/>
    <s v="W/05/0428"/>
    <s v="Erection of 5th floor and conversion of upper floors to provide 54 apartments."/>
    <d v="2006-09-04T00:00:00"/>
    <s v="Lunn Poly House, Clarendon Avenue, Leamington"/>
    <s v="Provision  of car parking spaces"/>
    <s v="104 spaces in Covent Garden car park for the first 5 years of the occupation of the development"/>
    <s v="On occupation of 1st unit."/>
    <m/>
    <x v="0"/>
    <m/>
    <m/>
    <s v=""/>
    <s v="Spaces provided."/>
    <x v="25"/>
    <s v="WDC Parking"/>
  </r>
  <r>
    <s v="Warwick South"/>
    <s v="W/05/0962"/>
    <s v="Alterations and extensions including mezzanine floor."/>
    <d v="2008-02-20T00:00:00"/>
    <s v="Tesco Store, Emscote Road, Warwick"/>
    <s v="Mova contribution"/>
    <s v="Towards the upgrade of the_x000a_Coventry Road/St Johns traffic signal controlled junction or towards_x000a_other junction capacity improvements along the Emscote Road_x000a_corridor;"/>
    <s v="Prior to implementation"/>
    <m/>
    <x v="3"/>
    <d v="2011-03-28T00:00:00"/>
    <n v="75000"/>
    <d v="2016-03-28T00:00:00"/>
    <s v="February 2017:It is proposed to upgrade the traffic signal junction on Emscote Road/Tescos which is  included in the highways capital programme."/>
    <x v="7"/>
    <s v="WCC Highways"/>
  </r>
  <r>
    <s v="Warwick South"/>
    <s v="W/05/0962"/>
    <s v="Alterations and extensions including mezzanine floor."/>
    <d v="2008-02-20T00:00:00"/>
    <s v="Tesco Store, Emscote Road, Warwick"/>
    <s v="Cycle Lanes contribution"/>
    <s v="towards the completion of the_x000a_Emscote Road cycle lane between the junction of the Tesco Store_x000a_with Emscote Road and Portobello Bridge;"/>
    <s v="Within 10 working days of implementation."/>
    <m/>
    <x v="3"/>
    <d v="2011-03-28T00:00:00"/>
    <n v="75000"/>
    <d v="2016-03-28T00:00:00"/>
    <s v="February 2017:To be developed with match funding during 2015/16."/>
    <x v="7"/>
    <s v="WCC Highways"/>
  </r>
  <r>
    <s v="Warwick South"/>
    <s v="W/05/0962"/>
    <s v="Alterations and extensions including mezzanine floor."/>
    <d v="2008-02-20T00:00:00"/>
    <s v="Tesco Store, Emscote Road, Warwick"/>
    <s v="CCTV Contribution"/>
    <s v="Towards the installation of CCTV along Emscote Road"/>
    <s v="Within 10 working days of implementation."/>
    <m/>
    <x v="0"/>
    <m/>
    <n v="10000"/>
    <s v=""/>
    <s v="Scheme not progressed"/>
    <x v="26"/>
    <s v="WDC CCTV"/>
  </r>
  <r>
    <s v="Warwick South"/>
    <s v="W/05/0962"/>
    <s v="Alterations and extensions including mezzanine floor."/>
    <d v="2008-02-20T00:00:00"/>
    <s v="Tesco Store, Emscote Road, Warwick"/>
    <s v="Green Travel Plan"/>
    <m/>
    <s v="Prior to the opening of the store "/>
    <m/>
    <x v="0"/>
    <m/>
    <m/>
    <s v=""/>
    <s v="Scheme not progressed"/>
    <x v="7"/>
    <s v="WCC Highways"/>
  </r>
  <r>
    <s v="Warwick South"/>
    <s v="W/05/0962"/>
    <s v="Alterations and extensions including mezzanine floor."/>
    <d v="2008-02-20T00:00:00"/>
    <s v="Tesco Store, Emscote Road, Warwick"/>
    <s v="Employment of Transport Co-ordinator"/>
    <m/>
    <s v="Prior to the opening of the store and throughout the monitoring period"/>
    <m/>
    <x v="0"/>
    <m/>
    <m/>
    <s v=""/>
    <s v="Scheme not progressed"/>
    <x v="7"/>
    <s v="WCC Highways"/>
  </r>
  <r>
    <s v="Warwick North"/>
    <s v="W/05/1210"/>
    <s v="Erection of a two storey block of 6 apartments"/>
    <d v="2005-09-26T00:00:00"/>
    <s v="51 Hill Street, Warwick, CV34 5NX"/>
    <s v="Open Space Commuted Sum"/>
    <m/>
    <s v="100% on Commencement"/>
    <m/>
    <x v="3"/>
    <d v="2014-01-01T00:00:00"/>
    <n v="5496"/>
    <d v="2021-01-01T00:00:00"/>
    <s v="Contribution received but not yet spent"/>
    <x v="13"/>
    <s v="WDC Leisure"/>
  </r>
  <r>
    <s v="Stoneleigh and Cubbington"/>
    <s v="W/05/1795"/>
    <s v="Erection of dwelling"/>
    <d v="2007-01-05T00:00:00"/>
    <s v="Land adjacent to the Manor House, Church Road, Bubbenhall."/>
    <s v="Revocation of earlier unimplemented permission."/>
    <m/>
    <s v="Upon implementation."/>
    <m/>
    <x v="0"/>
    <m/>
    <m/>
    <s v=""/>
    <s v="No further action required."/>
    <x v="17"/>
    <s v="WDC DM"/>
  </r>
  <r>
    <s v="Budbrooke"/>
    <s v="W/05/1924"/>
    <s v="The s106 agreement revokes this permission for a garage and secures a two storey side extension under W/06/1711"/>
    <d v="2006-01-10T00:00:00"/>
    <s v="Hillford House, Barford Road, Barford, Warwick, CV35 8DA"/>
    <s v="Revocation of earlier unimplemented permission."/>
    <m/>
    <s v="No trigger"/>
    <m/>
    <x v="0"/>
    <m/>
    <m/>
    <s v=""/>
    <s v="No further action required."/>
    <x v="17"/>
    <m/>
  </r>
  <r>
    <s v="Warwick West"/>
    <s v="W/06/0087"/>
    <s v="Erection of 3 storey office building"/>
    <d v="2006-03-17T00:00:00"/>
    <s v="Land adjacent the LePer House, Saltisford"/>
    <s v="Allocation of car spaces between units"/>
    <m/>
    <s v="1 month prior to first occupation"/>
    <m/>
    <x v="0"/>
    <m/>
    <m/>
    <s v=""/>
    <s v="No further action required."/>
    <x v="1"/>
    <s v="WCC Highways"/>
  </r>
  <r>
    <s v="Kenilworth Park Hill"/>
    <s v="W/06/0125"/>
    <s v="Residential development: 33 units"/>
    <d v="2006-09-25T00:00:00"/>
    <s v="Hillcrest Garage, Coventry Road, Kenilworth"/>
    <s v="Primary Education Contribution"/>
    <m/>
    <s v="100% on occupation of the 1st dwelling."/>
    <m/>
    <x v="3"/>
    <d v="2008-08-01T00:00:00"/>
    <n v="51340"/>
    <d v="2013-08-01T00:00:00"/>
    <s v="February 2016:Received: to be spent upon identifiction of appropriate solution for Kenilworth."/>
    <x v="11"/>
    <s v="WCC Education"/>
  </r>
  <r>
    <s v="Kenilworth Park Hill"/>
    <s v="W/06/0125"/>
    <s v="Residential development: 33 units"/>
    <d v="2006-09-25T00:00:00"/>
    <s v="Hillcrest Garage, Coventry Road, Kenilworth"/>
    <s v="Secondary Education Contribution "/>
    <m/>
    <s v="100% on occupation of the 1st dwelling."/>
    <m/>
    <x v="3"/>
    <d v="2008-08-01T00:00:00"/>
    <n v="62760"/>
    <d v="2013-08-01T00:00:00"/>
    <s v="February 2016:Received: to be spent upon identifiction of appropriate solution for Kenilworth."/>
    <x v="11"/>
    <s v="WCC Education"/>
  </r>
  <r>
    <s v="Kenilworth Park Hill"/>
    <s v="W/06/0125"/>
    <s v="Residential development: 33 units"/>
    <d v="2006-09-25T00:00:00"/>
    <s v="Hillcrest Garage, Coventry Road, Kenilworth"/>
    <s v="Library Contribution"/>
    <m/>
    <s v="100% prior to the occupation of the 12th dwelling."/>
    <m/>
    <x v="1"/>
    <m/>
    <n v="3357"/>
    <s v=""/>
    <s v="Received and spent on Kenilworth library improvements"/>
    <x v="14"/>
    <s v="WCC Libraries"/>
  </r>
  <r>
    <s v="Kenilworth Park Hill"/>
    <s v="W/06/0125"/>
    <s v="Residential development: 33 units"/>
    <d v="2006-09-25T00:00:00"/>
    <s v="Hillcrest Garage, Coventry Road, Kenilworth"/>
    <s v="Cycleway Contribution. "/>
    <m/>
    <s v="100% prior to the occupation of the 12th dwelling."/>
    <m/>
    <x v="1"/>
    <m/>
    <n v="15000"/>
    <s v=""/>
    <s v="Received and spent on North West Warwick cycle routes"/>
    <x v="21"/>
    <s v="WCC Highways"/>
  </r>
  <r>
    <s v="Kenilworth Park Hill"/>
    <s v="W/06/0125"/>
    <s v="Residential development: 33 units"/>
    <d v="2006-09-25T00:00:00"/>
    <s v="Hillcrest Garage, Coventry Road, Kenilworth"/>
    <s v="Public Transport contribution"/>
    <m/>
    <s v="100% prior to the occupation of the 12th dwelling."/>
    <m/>
    <x v="1"/>
    <m/>
    <n v="1320"/>
    <s v=""/>
    <s v="Received and spent"/>
    <x v="1"/>
    <s v="WCC Highways"/>
  </r>
  <r>
    <s v="Kenilworth Park Hill"/>
    <s v="W/06/0125"/>
    <s v="Residential development: 33 units"/>
    <d v="2006-09-25T00:00:00"/>
    <s v="Hillcrest Garage, Coventry Road, Kenilworth"/>
    <s v="Delivery of flood alleviation scheme"/>
    <s v="Relates to the scheme to be delivered on immediately adjacent land the subject of planning permission reference W/04/1985."/>
    <s v="To be completed prior to commencement"/>
    <m/>
    <x v="0"/>
    <m/>
    <m/>
    <s v=""/>
    <s v="No further action required."/>
    <x v="27"/>
    <s v="Environment Agency"/>
  </r>
  <r>
    <s v="Kenilworth Park Hill"/>
    <s v="W/06/0125"/>
    <s v="Residential development: 33 units"/>
    <d v="2006-09-25T00:00:00"/>
    <s v="Hillcrest Garage, Coventry Road, Kenilworth"/>
    <s v="Delivery of 40% affordable housing"/>
    <m/>
    <s v="50% of the affordable units to be available for occupation prior to the occupation of 50% of the market units; 100% of the affordable units to be available for occupation prior to the occupation of 95% of the market units."/>
    <m/>
    <x v="1"/>
    <m/>
    <m/>
    <s v=""/>
    <s v="12 affordable homes acquired by Servite"/>
    <x v="3"/>
    <s v="WDC Housing"/>
  </r>
  <r>
    <s v="Budbrooke"/>
    <s v="W/06/0170"/>
    <s v="Extension to agricultural buildings"/>
    <d v="2006-05-19T00:00:00"/>
    <s v="Bradshaw Farm, Wellesbourne Road, Wasperton"/>
    <s v="Revocation of W/05/1798"/>
    <m/>
    <s v="On implementation."/>
    <m/>
    <x v="0"/>
    <m/>
    <m/>
    <s v=""/>
    <s v="No further action required."/>
    <x v="17"/>
    <s v="WDC DM"/>
  </r>
  <r>
    <s v="Leamington Brunswick"/>
    <s v="W/06/01861"/>
    <s v="Office Building and car park (phase 2)"/>
    <d v="2001-02-19T00:00:00"/>
    <s v="The Wolsey Centre, Harrison Way, Leamington Spa"/>
    <s v="No part of phase 2 shall be occupied until the requirements of the agreement relating to phase 1 under W/04/0893 have been fully undertaken."/>
    <m/>
    <s v="Prior to occupation"/>
    <m/>
    <x v="0"/>
    <m/>
    <m/>
    <s v=""/>
    <s v="No further action required."/>
    <x v="8"/>
    <s v="WDC DM"/>
  </r>
  <r>
    <s v="Whitnash"/>
    <s v="W/06/0279"/>
    <s v="Substitution of house types and minor amendments to Plots 1001 - 1142 (previously approval W04/1312)"/>
    <d v="2007-11-20T00:00:00"/>
    <s v="Land at Parish End/St Fremund Way, Whitnash"/>
    <s v="Deed of variation of agreement under W/04/1312 for substitution of house types 9no change to original S106."/>
    <m/>
    <s v="See W/04/1312 Section 106 for details."/>
    <m/>
    <x v="0"/>
    <m/>
    <m/>
    <s v=""/>
    <s v="No further action required."/>
    <x v="28"/>
    <m/>
  </r>
  <r>
    <s v="Leek Wootton"/>
    <s v="W/06/0309"/>
    <s v="Advanced Engineering Research and Development Campus"/>
    <d v="2007-10-17T00:00:00"/>
    <s v="Former Honiley Airfield"/>
    <s v="Green Travel Plan"/>
    <m/>
    <s v="Prior to occupation"/>
    <m/>
    <x v="0"/>
    <m/>
    <m/>
    <s v=""/>
    <s v="Development not implemented"/>
    <x v="1"/>
    <s v="WCC Highways"/>
  </r>
  <r>
    <s v="Leek Wootton"/>
    <s v="W/06/0309"/>
    <s v="Advanced Engineering Research and Development Campus"/>
    <d v="2007-10-17T00:00:00"/>
    <s v="Former Honiley Airfield"/>
    <s v="Restrictions on test track use: Test track not to be used by any private vehicle clubs or organisations."/>
    <m/>
    <s v="On occupation "/>
    <m/>
    <x v="1"/>
    <m/>
    <m/>
    <s v=""/>
    <s v="Development not implemented"/>
    <x v="29"/>
    <s v="WDC DM"/>
  </r>
  <r>
    <s v="Leamington Clarendon"/>
    <s v="W/06/0342"/>
    <s v="Conversion of offices to 14 dwellings"/>
    <d v="2006-07-10T00:00:00"/>
    <s v="Clarendon House, 1-2 Clarendon Square, Leamington"/>
    <s v="Variation of agreement to link the requirements of the agreement completed pursuant to earlier application W/04/0075 to this permission."/>
    <m/>
    <s v="Upon implementation."/>
    <m/>
    <x v="0"/>
    <m/>
    <m/>
    <s v=""/>
    <s v="No action necessary"/>
    <x v="30"/>
    <m/>
  </r>
  <r>
    <s v="Warwick West"/>
    <s v="W/06/0503"/>
    <s v="Erection of 3 storey office building"/>
    <d v="2006-05-31T00:00:00"/>
    <s v="Land adjacent Leper House and former Council Depot, Saltisford"/>
    <s v="To ensure that the requirements of the agreement completed pursuant to the earlier permission W/03/1339 apply to this subsequent permission."/>
    <m/>
    <s v="Upon implementation."/>
    <m/>
    <x v="0"/>
    <m/>
    <m/>
    <s v=""/>
    <s v="No action necessary"/>
    <x v="30"/>
    <m/>
  </r>
  <r>
    <s v="Kenilworth Abbey"/>
    <s v="W/06/0963"/>
    <s v="Retention of bungalow"/>
    <d v="2006-11-28T00:00:00"/>
    <s v="Westwood Lodge, Westwood Heath Road, Coventry"/>
    <s v="Use permitted only for the benefit of the current occupants"/>
    <m/>
    <s v="Upon implementation"/>
    <m/>
    <x v="0"/>
    <m/>
    <m/>
    <s v=""/>
    <s v="No action necessary"/>
    <x v="31"/>
    <s v="WDC DM"/>
  </r>
  <r>
    <s v="Warwick West"/>
    <s v="W/06/1512"/>
    <s v="Conversion of factory into 16 apartments"/>
    <d v="2007-04-20T00:00:00"/>
    <s v="Former Printing Works, Theatre Street, Warwick"/>
    <s v="Secondary education contribution"/>
    <m/>
    <s v="On completion of the 8th apartment"/>
    <m/>
    <x v="0"/>
    <m/>
    <n v="23392"/>
    <s v=""/>
    <s v="Development not commenced"/>
    <x v="5"/>
    <s v="WCC Education"/>
  </r>
  <r>
    <s v="Warwick West"/>
    <s v="W/06/1512"/>
    <s v="Conversion of factory into 16 apartments"/>
    <d v="2007-04-20T00:00:00"/>
    <s v="Former Printing Works, Theatre Street, Warwick"/>
    <s v="Highways contribution"/>
    <m/>
    <s v="On completion of the 8th apartment"/>
    <m/>
    <x v="0"/>
    <m/>
    <n v="2756"/>
    <s v=""/>
    <s v="Development not commenced"/>
    <x v="7"/>
    <s v="WCC Highways"/>
  </r>
  <r>
    <s v="Warwick West"/>
    <s v="W/06/1512"/>
    <s v="Conversion of factory into 16 apartments"/>
    <d v="2007-04-20T00:00:00"/>
    <s v="Former Printing Works, Theatre Street, Warwick"/>
    <s v="Air Quality monitoring contribution"/>
    <m/>
    <s v="On completion of the 8th apartment"/>
    <m/>
    <x v="0"/>
    <m/>
    <n v="500"/>
    <s v=""/>
    <s v="Development not commenced"/>
    <x v="32"/>
    <s v="WDC Environmental Health"/>
  </r>
  <r>
    <s v="Warwick West"/>
    <s v="W/06/1512"/>
    <s v="Development to create 16 apartments"/>
    <d v="2007-04-20T00:00:00"/>
    <s v="Warwick Printing Co, Theatre Street, Warwick"/>
    <s v="Secondary Education contribution"/>
    <m/>
    <s v="Upon implementation"/>
    <m/>
    <x v="0"/>
    <m/>
    <m/>
    <s v=""/>
    <s v="Development not commenced"/>
    <x v="33"/>
    <s v="WDC DM"/>
  </r>
  <r>
    <s v="Warwick West"/>
    <s v="W/06/1512"/>
    <s v="Development to create 16 apartments"/>
    <d v="2007-04-20T00:00:00"/>
    <s v="Warwick Printing Co, Theatre Street, Warwick"/>
    <s v="Library contribution"/>
    <s v="Contribution towards accommodation, furniture or equipment for secondary schools within 3 miles of the application site."/>
    <s v="By the sale of the 8th apartment"/>
    <m/>
    <x v="0"/>
    <m/>
    <n v="23392"/>
    <s v=""/>
    <s v="Development not commenced"/>
    <x v="9"/>
    <s v="WCC Education"/>
  </r>
  <r>
    <s v="Warwick West"/>
    <s v="W/06/1512"/>
    <s v="Development to create 16 apartments"/>
    <d v="2007-04-20T00:00:00"/>
    <s v="Warwick Printing Co, Theatre Street, Warwick"/>
    <s v="Air pollution contribution"/>
    <s v="Contribution towards library facilities or equipment within Warwick."/>
    <s v="By the sale of the 8th apartment"/>
    <m/>
    <x v="0"/>
    <m/>
    <n v="2756"/>
    <s v=""/>
    <s v="Development not commenced"/>
    <x v="14"/>
    <s v="WCC Libraries"/>
  </r>
  <r>
    <s v="Stoneleigh and Cubbington"/>
    <s v="W/06/1821"/>
    <s v="Revoke the certificate of lawfulness for the stationing of a mobile home."/>
    <d v="2007-06-04T00:00:00"/>
    <s v="Shunt House, Leamington Road, Bubbenhall, CV8 3BP"/>
    <s v="Revocation of Certificate of Lawfulness: W/97/0678 relating to the stationing of a mobile home at the site."/>
    <m/>
    <s v="No trigger"/>
    <m/>
    <x v="0"/>
    <m/>
    <m/>
    <s v=""/>
    <s v="No action necessary"/>
    <x v="8"/>
    <s v="WDC DM"/>
  </r>
  <r>
    <s v="Lapworth"/>
    <s v="W/07/0079"/>
    <s v="Erection of outbuilding"/>
    <d v="2007-03-01T00:00:00"/>
    <s v="Catesby Cottage, Catesby Lane, Lapworth"/>
    <s v="Use for ancillary residential purposes only"/>
    <m/>
    <s v="On occupation"/>
    <m/>
    <x v="0"/>
    <m/>
    <m/>
    <s v=""/>
    <s v="No action necessary"/>
    <x v="31"/>
    <m/>
  </r>
  <r>
    <s v="Warwick South"/>
    <s v="W/07/0267"/>
    <s v="Erection of food store"/>
    <d v="2008-08-19T00:00:00"/>
    <s v="Former Hurrans Garden Centre, Myton Road, Warwick"/>
    <s v="Implementation of various works in the vicinity of the canal including the installation of a kissing gate; towpath surfacing; a waste bin; railings and 5 visitor moorings all as per the details in the agreement."/>
    <m/>
    <s v="On 100% occupation"/>
    <m/>
    <x v="0"/>
    <m/>
    <m/>
    <s v=""/>
    <s v="Works completed"/>
    <x v="34"/>
    <s v="WDC DM"/>
  </r>
  <r>
    <s v="Warwick South"/>
    <s v="W/07/0327"/>
    <s v="New building comprising ground floor retail use and upper floor residential use"/>
    <d v="2007-06-12T00:00:00"/>
    <s v="22 Coten End, Warwick"/>
    <s v="All 10 residential units to be provided as affordable housing."/>
    <m/>
    <s v="Prior to occupation of ground floor retail units"/>
    <m/>
    <x v="1"/>
    <m/>
    <n v="147000"/>
    <s v=""/>
    <s v="Commuted sum paid"/>
    <x v="3"/>
    <s v="WDC Housing"/>
  </r>
  <r>
    <s v="Stoneleigh"/>
    <s v="W/07/1120"/>
    <s v="Outline permission: University Masterplan"/>
    <d v="2009-10-14T00:00:00"/>
    <s v="Warwick University"/>
    <s v="Implementation of green travel plan."/>
    <m/>
    <s v="Not occupied unless"/>
    <m/>
    <x v="0"/>
    <m/>
    <m/>
    <s v=""/>
    <s v="Implemented"/>
    <x v="20"/>
    <s v="Coventry City Council"/>
  </r>
  <r>
    <s v="Stoneleigh"/>
    <s v="W/07/1120"/>
    <s v="Outline permission: University Masterplan"/>
    <d v="2009-10-14T00:00:00"/>
    <s v="Warwick University"/>
    <s v="Highways Contribution"/>
    <m/>
    <s v="3 months before occupation"/>
    <m/>
    <x v="1"/>
    <m/>
    <n v="450000"/>
    <s v=""/>
    <s v="Received and spent on public highway improvements through the site"/>
    <x v="7"/>
    <s v="Coventry City Council"/>
  </r>
  <r>
    <s v="Stoneleigh"/>
    <s v="W/07/1120"/>
    <s v="Outline permission: University Masterplan"/>
    <d v="2009-10-14T00:00:00"/>
    <s v="Warwick University"/>
    <s v="Cycleway contribution"/>
    <m/>
    <s v="3 months before occupation"/>
    <m/>
    <x v="1"/>
    <m/>
    <n v="50000"/>
    <s v=""/>
    <s v="Received and spent on cycleway improvements near the site. "/>
    <x v="21"/>
    <s v="Coventry City Council"/>
  </r>
  <r>
    <s v="Leamington Clarendon"/>
    <s v="W/07/1202"/>
    <s v="Change of use to hot food takeaway"/>
    <d v="2008-06-24T00:00:00"/>
    <s v="12a Clarendon Avenue, Leamington Spa"/>
    <s v="To revoke W/06/1763"/>
    <m/>
    <s v="Upon implementation."/>
    <m/>
    <x v="0"/>
    <m/>
    <m/>
    <s v=""/>
    <s v="No action necessary"/>
    <x v="17"/>
    <s v="WDC DM"/>
  </r>
  <r>
    <s v="Lapworth"/>
    <s v="W/07/1304"/>
    <s v="Revoke old permission"/>
    <d v="2010-02-23T00:00:00"/>
    <s v="Sintra, Lapworth Street, Bushwood, Lowsonford, B95 5HG"/>
    <s v="The Landowner undertakes to the Council that from the date the permission is granted it shall not cause the old permissions to be implemented."/>
    <m/>
    <s v="Upon implementation."/>
    <m/>
    <x v="0"/>
    <m/>
    <m/>
    <s v=""/>
    <s v="No action necessary"/>
    <x v="17"/>
    <s v="WDC DM"/>
  </r>
  <r>
    <s v="Lapworth"/>
    <s v="W/07/1304"/>
    <s v="Dormer windows and roof lights"/>
    <d v="2010-02-23T00:00:00"/>
    <s v="Sintra, Lapworth Street, Bushwood"/>
    <s v="Revocation of previous planning permissions: W07/0181 and W07/0823"/>
    <m/>
    <s v="Upon implementation."/>
    <m/>
    <x v="0"/>
    <m/>
    <m/>
    <s v=""/>
    <s v="No action necessary"/>
    <x v="17"/>
    <s v="WDC DM"/>
  </r>
  <r>
    <s v="Aylesford"/>
    <s v="W/07/1750"/>
    <s v="Erection of an independent hospital with ancillary clinics and associated infrastructure"/>
    <d v="2010-02-11T00:00:00"/>
    <s v="Plot 1001 Tournament Fields, Stratford Road, Warwick"/>
    <s v="Warwick flood alleviation scheme to be completed before development commences."/>
    <m/>
    <s v="Prior to occupation"/>
    <m/>
    <x v="0"/>
    <m/>
    <m/>
    <s v=""/>
    <s v="Scheme not progressed"/>
    <x v="27"/>
    <s v="WDC DM"/>
  </r>
  <r>
    <s v="Aylesford"/>
    <s v="W/07/1750"/>
    <s v="Erection of an independent hospital with ancillary clinics and associated infrastructure"/>
    <d v="2010-02-11T00:00:00"/>
    <s v="Plot 1001 Tournament Fields, Stratford Road, Warwick"/>
    <s v="Travel plan to be prepared and approved before development is occupied."/>
    <m/>
    <s v="Before development is occupied"/>
    <m/>
    <x v="0"/>
    <m/>
    <m/>
    <s v=""/>
    <s v="Scheme not progressed"/>
    <x v="35"/>
    <s v="WCC Highways"/>
  </r>
  <r>
    <s v="Warwick South"/>
    <s v="W/07/1887"/>
    <s v="Mixed development (2 storey) comprising ground floor retail (to include A5 hot food take-away use and dry cleaners) and first floor residential (10 no flats) (Revision to scheme approved under planning permission W07/0327 dated 11 June 2007)"/>
    <d v="2008-01-14T00:00:00"/>
    <s v="22 Coten End, Warwick"/>
    <s v="Provision of 10 affordable housing units."/>
    <m/>
    <s v="Prior to occupation of  remainder of dwellings"/>
    <m/>
    <x v="1"/>
    <m/>
    <n v="147000"/>
    <s v=""/>
    <s v="Commuted sum paid"/>
    <x v="3"/>
    <s v="WDC Housing"/>
  </r>
  <r>
    <s v="Leek Wootton"/>
    <s v="W/08/0873"/>
    <s v="Change of use from offices class B1 to class C2 (Residential Institution)"/>
    <d v="2010-11-22T00:00:00"/>
    <s v="Woodcote, Warwickshire Police Headquarters, Woodcote Lane, Leek Wootton, Warwick, CV35 7QB"/>
    <s v="Green travel plan to be implemented on occupation and monitored for a period of 5 years"/>
    <m/>
    <s v="100% Prior to 50% occupation"/>
    <m/>
    <x v="0"/>
    <m/>
    <m/>
    <s v=""/>
    <s v="Scheme not progressed"/>
    <x v="7"/>
    <s v="WCC Highways"/>
  </r>
  <r>
    <s v="Leek Wootton"/>
    <s v="W/08/0935"/>
    <s v="Redevelopment of Warwickshire Police HQ "/>
    <d v="2010-11-23T00:00:00"/>
    <s v="Warwickshire Police Headquarters, Woodcote Lane, Leek Wootton, Warwick, CV35 7QB"/>
    <s v="Green Travel - co-ordinator and monitoring"/>
    <m/>
    <s v="50% prior to 50% occupation"/>
    <m/>
    <x v="0"/>
    <m/>
    <m/>
    <s v=""/>
    <s v="Scheme not progressed"/>
    <x v="20"/>
    <s v="WDC DM"/>
  </r>
  <r>
    <s v="Leek Wootton"/>
    <s v="W/08/0935"/>
    <s v="Redevelopment of Warwickshire Police HQ "/>
    <d v="2010-11-23T00:00:00"/>
    <s v="Warwickshire Police Headquarters, Woodcote Lane, Leek Wootton, Warwick, CV35 7QB"/>
    <s v="Highways contribution"/>
    <m/>
    <s v="100% Prior to Commencement"/>
    <m/>
    <x v="0"/>
    <m/>
    <n v="25000"/>
    <s v=""/>
    <s v="Scheme not progressed"/>
    <x v="7"/>
    <s v="WCC Highways"/>
  </r>
  <r>
    <s v="Leek Wootton"/>
    <s v="W/08/0935"/>
    <s v="Redevelopment of Warwickshire Police HQ "/>
    <d v="2010-11-23T00:00:00"/>
    <s v="Warwickshire Police Headquarters, Woodcote Lane, Leek Wootton, Warwick, CV35 7QB"/>
    <s v="Cycleway contribution"/>
    <m/>
    <s v="100% Prior to Commencement"/>
    <m/>
    <x v="0"/>
    <m/>
    <n v="25000"/>
    <s v=""/>
    <s v="Scheme not progressed"/>
    <x v="36"/>
    <s v="WCC Highways"/>
  </r>
  <r>
    <s v="Stoneleigh"/>
    <s v="W/08/0979"/>
    <s v="Change of Use to Offices"/>
    <d v="2010-04-06T00:00:00"/>
    <s v="Stoneleigh Abbey Riding School, Stoneleigh Abbey, Kenilworth, CV8 2LF"/>
    <s v="Utilise revenue from the use of the land towards the preservation of Stoneleigh Abbey and the cultural assets within Stoneleigh Park. "/>
    <m/>
    <s v="Upon implementation"/>
    <m/>
    <x v="0"/>
    <m/>
    <m/>
    <s v=""/>
    <s v="No action necessary"/>
    <x v="37"/>
    <s v="WDC DM"/>
  </r>
  <r>
    <s v="Arden"/>
    <s v="W/08/1002"/>
    <s v="Erection of single and two storey extensions to side and rear"/>
    <d v="2008-11-17T00:00:00"/>
    <s v="Clover Hill, Old Warwick Road, Lapworth, Solihull, B94 6LD"/>
    <s v="Revocations of planning permissions W07/0995 and W07/1812"/>
    <m/>
    <s v="On implementation of the development."/>
    <m/>
    <x v="0"/>
    <m/>
    <m/>
    <s v=""/>
    <s v="No action necessary"/>
    <x v="17"/>
    <s v="WDC DM"/>
  </r>
  <r>
    <s v="Leek Wootton"/>
    <s v="W/08/1685"/>
    <s v="Extension to bedroom wings"/>
    <d v="2009-12-30T00:00:00"/>
    <s v="Chesford Grange Hotel, Ashow Road, Chesford"/>
    <s v="Implementation of green travel plan."/>
    <m/>
    <s v="On construction/completion"/>
    <m/>
    <x v="0"/>
    <m/>
    <m/>
    <s v=""/>
    <s v="Complete"/>
    <x v="20"/>
    <s v="WDC DM"/>
  </r>
  <r>
    <s v="Clarendon"/>
    <s v="W/08/1717"/>
    <s v="Conversion of building and new buildings to provide residential accommodation"/>
    <d v="2012-04-02T00:00:00"/>
    <s v="2-24 Kenilworth Street, Leamington"/>
    <s v="Affordable housing: provision of 40% within the site equating to 12 units"/>
    <m/>
    <s v="On completion of the development"/>
    <m/>
    <x v="0"/>
    <m/>
    <m/>
    <s v=""/>
    <s v="Scheme not progressed"/>
    <x v="3"/>
    <s v="WDC Housing"/>
  </r>
  <r>
    <s v="Warwick South"/>
    <s v="W/09/0144"/>
    <s v="Erection of extensions to the super store to provide additional sales and bulk floorspace, a dot com facility, and associated works.(Amended scheme to planning application reference W05/0962)."/>
    <d v="2010-11-24T00:00:00"/>
    <s v="Tesco Supermarket, Emscote Road, Warwick, CV34 5QL"/>
    <s v="Green Travel Plan"/>
    <m/>
    <s v="Prior to implementation"/>
    <m/>
    <x v="0"/>
    <m/>
    <m/>
    <s v=""/>
    <s v="GTP approved by WCC"/>
    <x v="7"/>
    <s v="WCC Highways"/>
  </r>
  <r>
    <s v="Warwick South"/>
    <s v="W/09/0144"/>
    <s v="Erection of extensions to the super store to provide additional sales and bulk floorspace, a dot com facility, and associated works.(Amended scheme to planning application reference W05/0962)."/>
    <d v="2010-11-24T00:00:00"/>
    <s v="Tesco Supermarket, Emscote Road, Warwick, CV34 5QL"/>
    <s v="Cycleway Contribution"/>
    <m/>
    <s v="Within 10 days of implementation"/>
    <m/>
    <x v="3"/>
    <d v="2016-02-01T00:00:00"/>
    <n v="75000"/>
    <d v="2021-02-01T00:00:00"/>
    <s v="February 2016:Received. Scheme proposed for 16/17 and currently being planned. "/>
    <x v="7"/>
    <s v="WCC Highways"/>
  </r>
  <r>
    <s v="Warwick South"/>
    <s v="W/09/0144"/>
    <s v="Erection of extensions to the super store to provide additional sales and bulk floorspace, a dot com facility, and associated works.(Amended scheme to planning application reference W05/0962)."/>
    <d v="2010-11-24T00:00:00"/>
    <s v="Tesco Supermarket, Emscote Road, Warwick, CV34 5QL"/>
    <s v="CCTV Contribution (to be paid to WCC)"/>
    <m/>
    <s v="Within 10 days of implementation"/>
    <m/>
    <x v="3"/>
    <d v="2016-02-01T00:00:00"/>
    <n v="10000"/>
    <d v="2021-02-01T00:00:00"/>
    <s v="February 2016:Received. Scheme proposed for 16/17 and currently being planned. "/>
    <x v="26"/>
    <s v="WCC "/>
  </r>
  <r>
    <s v="Warwick South"/>
    <s v="W/09/0144"/>
    <s v="Erection of extensions to the super store to provide additional sales and bulk floorspace, a dot com facility, and associated works.(Amended scheme to planning application reference W05/0962)."/>
    <d v="2010-11-24T00:00:00"/>
    <s v="Tesco Supermarket, Emscote Road, Warwick, CV34 5QL"/>
    <s v="Trolley contribution (or trolley commuted sum)"/>
    <s v="To be paid yearly for the 1st 9 years after opening"/>
    <s v="Prior to the opening date"/>
    <m/>
    <x v="3"/>
    <m/>
    <n v="3600"/>
    <s v=""/>
    <s v="Paid"/>
    <x v="38"/>
    <s v="WDC DM"/>
  </r>
  <r>
    <s v="Warwick South"/>
    <s v="W/09/0144"/>
    <s v="Erection of extensions to the super store to provide additional sales and bulk floorspace, a dot com facility, and associated works.(Amended scheme to planning application reference W05/0962)."/>
    <d v="2010-11-24T00:00:00"/>
    <s v="Tesco Supermarket, Emscote Road, Warwick, CV34 5QL"/>
    <s v="Trolley commuted sum (or trolley contribution)"/>
    <m/>
    <s v="Prior to the opening date"/>
    <m/>
    <x v="3"/>
    <m/>
    <m/>
    <s v=""/>
    <s v="Paid June 2013"/>
    <x v="38"/>
    <s v="WDC DM"/>
  </r>
  <r>
    <s v="Warwick South"/>
    <s v="W/09/0144"/>
    <s v="Erection of extensions to the super store to provide additional sales and bulk floorspace, a dot com facility, and associated works.(Amended scheme to planning application reference W05/0962)."/>
    <d v="2010-11-24T00:00:00"/>
    <s v="Tesco Supermarket, Emscote Road, Warwick, CV34 5QL"/>
    <s v="Trolley Management Scheme: to detail measures designed to prevent the dumping of trolleys in the Grand Union Canal."/>
    <m/>
    <s v="Prior to the opening date"/>
    <m/>
    <x v="0"/>
    <m/>
    <m/>
    <s v=""/>
    <s v="Received and agreed December 2011"/>
    <x v="38"/>
    <s v="WDC DM"/>
  </r>
  <r>
    <s v="Budbrooke"/>
    <s v="W/09/0187 "/>
    <s v="The erection of extensions to the existing indoor play barn, restaurant and retail area; the erection of a covered walkway; the erection of a covered pergola; the erection of a canopy; the demolition of buildings /structures; the formation of a car park; the change of use from car park to restricted retail; landscaping to site"/>
    <d v="2010-07-07T00:00:00"/>
    <s v="Hatton Country World, Dark Lane, Hatton, Warwick, CV35 8XA"/>
    <s v="Restrictions on products sold in particular units"/>
    <m/>
    <s v="Implementation of the development."/>
    <m/>
    <x v="0"/>
    <m/>
    <m/>
    <s v=""/>
    <s v="No further action required"/>
    <x v="39"/>
    <s v="WDC DM"/>
  </r>
  <r>
    <s v="Budbrooke"/>
    <s v="W/09/0187 "/>
    <s v="The erection of extensions to the existing indoor play barn, restaurant and retail area; the erection of a covered walkway; the erection of a covered pergola; the erection of a canopy; the demolition of buildings /structures; the formation of a car park; the change of use from car park to restricted retail; landscaping to site"/>
    <d v="2010-07-07T00:00:00"/>
    <s v="Hatton Country World, Dark Lane, Hatton, Warwick, CV35 8XA"/>
    <s v="Restrictions in retail area"/>
    <m/>
    <s v="Implementation of the development."/>
    <m/>
    <x v="0"/>
    <m/>
    <m/>
    <s v=""/>
    <s v="No further action required"/>
    <x v="39"/>
    <s v="WDC DM"/>
  </r>
  <r>
    <s v="Budbrooke"/>
    <s v="W/09/0187 "/>
    <s v="The erection of extensions to the existing indoor play barn, restaurant and retail area; the erection of a covered walkway; the erection of a covered pergola; the erection of a canopy; the demolition of buildings /structures; the formation of a car park; the change of use from car park to restricted retail; landscaping to site"/>
    <d v="2010-07-07T00:00:00"/>
    <s v="Hatton Country World, Dark Lane, Hatton, Warwick, CV35 8XA"/>
    <s v="Provision of sustainable transport to stations"/>
    <m/>
    <s v="Implementation of the development."/>
    <m/>
    <x v="0"/>
    <m/>
    <m/>
    <s v=""/>
    <s v="No further action required"/>
    <x v="1"/>
    <s v="WCC Highways"/>
  </r>
  <r>
    <s v="Warwick North"/>
    <s v="W/09/0464"/>
    <s v="Erection of hotel"/>
    <d v="2010-04-13T00:00:00"/>
    <s v="Land Adj IBM Site, Haywood Road, Warwick, CV34 5YA"/>
    <s v="Provision of an on-demand free taxi service from the local stations."/>
    <m/>
    <s v="On implementation"/>
    <m/>
    <x v="0"/>
    <m/>
    <m/>
    <s v=""/>
    <s v="Implemented"/>
    <x v="0"/>
    <s v="WCC Highways"/>
  </r>
  <r>
    <s v="Leamington Brunswick"/>
    <s v="W/09/1169"/>
    <s v="Erection of retail and business units"/>
    <d v="2011-06-08T00:00:00"/>
    <s v="Land off Queensway, Leamington"/>
    <s v="Employment units to be available prior to the opening of the retail store"/>
    <m/>
    <s v="100% prior to occupation of 1st dwelling"/>
    <m/>
    <x v="0"/>
    <m/>
    <m/>
    <s v=""/>
    <s v="No further action required"/>
    <x v="40"/>
    <s v="WDC DM"/>
  </r>
  <r>
    <s v="Manor"/>
    <s v="W/09/1949"/>
    <s v="13 dwellings and 1 apartment"/>
    <d v="2005-02-02T00:00:00"/>
    <s v="44-46 Lillington Road, Leamington"/>
    <s v="Public transport contribution"/>
    <m/>
    <s v="100% prior to occupation of 1st dwelling"/>
    <m/>
    <x v="1"/>
    <m/>
    <n v="1298"/>
    <s v=""/>
    <s v="Received and spent"/>
    <x v="1"/>
    <s v="WCC Highways"/>
  </r>
  <r>
    <s v="Manor"/>
    <s v="W/09/1949"/>
    <s v="13 dwellings and 1 apartment"/>
    <d v="2005-02-02T00:00:00"/>
    <s v="44-46 Lillington Road, Leamington"/>
    <s v="Libraries contribution"/>
    <m/>
    <s v="Prior to the occupation of the market homes"/>
    <m/>
    <x v="1"/>
    <m/>
    <m/>
    <s v=""/>
    <s v="Received and spent"/>
    <x v="6"/>
    <s v="WCC Libraries"/>
  </r>
  <r>
    <s v="Warwick North"/>
    <s v="W/10/0073"/>
    <s v="Outline permission for B1 (Office use)"/>
    <d v="2011-01-27T00:00:00"/>
    <s v="Opus 40, Birmingham Road, Warwick, CV34 5QF"/>
    <s v="Green Travel Plan"/>
    <m/>
    <s v="Before occupation"/>
    <m/>
    <x v="0"/>
    <m/>
    <m/>
    <s v=""/>
    <s v="Scheme not progressed"/>
    <x v="20"/>
    <s v="WCC Highways"/>
  </r>
  <r>
    <s v="Clarendon"/>
    <s v="W/10/0942"/>
    <s v="Retail and residential development"/>
    <d v="2011-06-09T00:00:00"/>
    <s v="131 - 137 Regent Street, Leamington"/>
    <s v="Open space contribution"/>
    <m/>
    <s v="100% on Commencement"/>
    <m/>
    <x v="0"/>
    <m/>
    <n v="20096"/>
    <s v=""/>
    <s v="Scheme not implemented"/>
    <x v="13"/>
    <s v="WDC Leisure"/>
  </r>
  <r>
    <s v="Clarendon"/>
    <s v="W/10/0942"/>
    <s v="Retail and residential development"/>
    <d v="2011-06-09T00:00:00"/>
    <s v="131 - 137 Regent Street, Leamington"/>
    <s v="Restriction on car parking permits"/>
    <m/>
    <s v="On commencement of the development"/>
    <m/>
    <x v="0"/>
    <m/>
    <m/>
    <s v=""/>
    <s v="Implemented"/>
    <x v="7"/>
    <s v="WCC Highways"/>
  </r>
  <r>
    <s v="Clarendon"/>
    <s v="W/10/0975"/>
    <s v="Conversion of buildings to student accommodation"/>
    <d v="2011-03-07T00:00:00"/>
    <s v="46-48 Bedford Street, Leamington"/>
    <s v="Open space contribution"/>
    <m/>
    <s v="On commencement of the development"/>
    <m/>
    <x v="3"/>
    <d v="2016-02-01T00:00:00"/>
    <n v="5652"/>
    <d v="2023-02-01T00:00:00"/>
    <s v="Contribution received but not yet spent"/>
    <x v="13"/>
    <s v="WDC Leisure"/>
  </r>
  <r>
    <s v="Cubbington"/>
    <s v="W/10/1250"/>
    <s v="Demolition of existing school buildings, and the construction of 53 new houses and 5 apartments with access road infrastructure and open space facilities. "/>
    <d v="2011-07-15T00:00:00"/>
    <s v="North Leamington School, Park Road, Leamington Spa, CV32 6LQ"/>
    <s v="Affordable Housing"/>
    <m/>
    <s v="50% prior to 50% occupation"/>
    <m/>
    <x v="0"/>
    <m/>
    <m/>
    <s v=""/>
    <s v="Scheme not progressed"/>
    <x v="3"/>
    <s v="WDC Housing"/>
  </r>
  <r>
    <s v="Cubbington"/>
    <s v="W/10/1250"/>
    <s v="Demolition of existing school buildings, and the construction of 53 new houses and 5 apartments with access road infrastructure and open space facilities. "/>
    <d v="2011-07-15T00:00:00"/>
    <s v="North Leamington School, Park Road, Leamington Spa, CV32 6LQ"/>
    <s v="Affordable Housing"/>
    <m/>
    <s v="100% prior to 95% occupation"/>
    <m/>
    <x v="0"/>
    <m/>
    <m/>
    <s v=""/>
    <s v="Scheme not progressed"/>
    <x v="3"/>
    <s v="WDC Housing"/>
  </r>
  <r>
    <s v="Cubbington"/>
    <s v="W/10/1250"/>
    <s v="Demolition of existing school buildings, and the construction of 53 new houses and 5 apartments with access road infrastructure and open space facilities. "/>
    <d v="2011-07-15T00:00:00"/>
    <s v="North Leamington School, Park Road, Leamington Spa, CV32 6LQ"/>
    <s v="Education"/>
    <m/>
    <s v="100% Prior to 50% occupation"/>
    <m/>
    <x v="0"/>
    <m/>
    <n v="246820"/>
    <s v=""/>
    <s v="Scheme not progressed"/>
    <x v="11"/>
    <s v="WCC Education"/>
  </r>
  <r>
    <s v="Cubbington"/>
    <s v="W/10/1250"/>
    <s v="Demolition of existing school buildings, and the construction of 53 new houses and 5 apartments with access road infrastructure and open space facilities. "/>
    <d v="2011-07-15T00:00:00"/>
    <s v="North Leamington School, Park Road, Leamington Spa, CV32 6LQ"/>
    <s v="Library"/>
    <m/>
    <s v="100% Prior to 50% occupation"/>
    <m/>
    <x v="0"/>
    <m/>
    <n v="9094"/>
    <s v=""/>
    <s v="Scheme not progressed"/>
    <x v="14"/>
    <s v="WCC Libraries"/>
  </r>
  <r>
    <s v="Cubbington"/>
    <s v="W/10/1250"/>
    <s v="Demolition of existing school buildings, and the construction of 53 new houses and 5 apartments with access road infrastructure and open space facilities. "/>
    <d v="2011-07-15T00:00:00"/>
    <s v="North Leamington School, Park Road, Leamington Spa, CV32 6LQ"/>
    <s v="Police"/>
    <m/>
    <s v="100% Prior to 50% occupation"/>
    <m/>
    <x v="0"/>
    <m/>
    <n v="32868"/>
    <s v=""/>
    <s v="Scheme not progressed"/>
    <x v="41"/>
    <s v="Warwickshire Police"/>
  </r>
  <r>
    <s v="Cubbington"/>
    <s v="W/10/1250"/>
    <s v="Demolition of existing school buildings, and the construction of 53 new houses and 5 apartments with access road infrastructure and open space facilities. "/>
    <d v="2011-07-15T00:00:00"/>
    <s v="North Leamington School, Park Road, Leamington Spa, CV32 6LQ"/>
    <s v="Open Space"/>
    <m/>
    <s v="100% occupation"/>
    <m/>
    <x v="0"/>
    <m/>
    <m/>
    <s v=""/>
    <s v="Scheme not progressed"/>
    <x v="13"/>
    <s v="WDC Leisure"/>
  </r>
  <r>
    <s v="Leamington Brunswick"/>
    <s v="W/10/1310"/>
    <s v="Hybrid planning application for a comprehensive mixed use development"/>
    <d v="2011-10-06T00:00:00"/>
    <s v="Former Ford Foundry Site &amp; Associated Landholdings, Old Warwick Road and Princes Drive, Leamington Spa"/>
    <s v="Green Travel Plan"/>
    <m/>
    <s v="100% occupation"/>
    <m/>
    <x v="0"/>
    <m/>
    <m/>
    <s v=""/>
    <s v="Complete"/>
    <x v="20"/>
    <s v="WDC DM"/>
  </r>
  <r>
    <s v="Leamington Brunswick"/>
    <s v="W/10/1310"/>
    <s v="Hybrid planning application for a comprehensive mixed use development"/>
    <d v="2011-10-06T00:00:00"/>
    <s v="Former Ford Foundry Site &amp; Associated Landholdings, Old Warwick Road and Princes Drive, Leamington Spa"/>
    <s v="Local Employment and Training Strategy"/>
    <m/>
    <s v="No trigger"/>
    <m/>
    <x v="0"/>
    <m/>
    <m/>
    <s v=""/>
    <s v="Strategy received and implemented"/>
    <x v="42"/>
    <s v="WDC Economic Development"/>
  </r>
  <r>
    <s v="Leamington Brunswick"/>
    <s v="W/10/1310"/>
    <s v="Hybrid planning application for a comprehensive mixed use development"/>
    <d v="2011-10-06T00:00:00"/>
    <s v="Former Ford Foundry Site &amp; Associated Landholdings, Old Warwick Road and Princes Drive, Leamington Spa"/>
    <s v="Marketing strategy for headquarters offices."/>
    <m/>
    <s v="100% occupation"/>
    <m/>
    <x v="0"/>
    <m/>
    <m/>
    <s v=""/>
    <s v="Site brought forward for appropriate headquarters scheme: no further action required."/>
    <x v="43"/>
    <s v="WDC Economic Development"/>
  </r>
  <r>
    <s v="Leamington Brunswick"/>
    <s v="W/10/1310"/>
    <s v="Hybrid planning application for a comprehensive mixed use development"/>
    <d v="2011-10-06T00:00:00"/>
    <s v="Former Ford Foundry Site &amp; Associated Landholdings, Old Warwick Road and Princes Drive, Leamington Spa"/>
    <s v="Bus stop and pedestrian crossing"/>
    <m/>
    <s v="No trigger"/>
    <m/>
    <x v="1"/>
    <m/>
    <n v="50000"/>
    <s v=""/>
    <s v="Work undertaken"/>
    <x v="1"/>
    <s v="WCC Highways"/>
  </r>
  <r>
    <s v="Leamington Brunswick"/>
    <s v="W/10/1310"/>
    <s v="Hybrid planning application for a comprehensive mixed use development"/>
    <d v="2011-10-06T00:00:00"/>
    <s v="Former Ford Foundry Site &amp; Associated Landholdings, Old Warwick Road and Princes Drive, Leamington Spa"/>
    <s v="Public Transport"/>
    <m/>
    <s v="No trigger"/>
    <m/>
    <x v="0"/>
    <m/>
    <n v="300000"/>
    <s v=""/>
    <s v="Obligation discharged by Stage Coach and therefore no contribution required."/>
    <x v="1"/>
    <s v="WCC Highways"/>
  </r>
  <r>
    <s v="Leamington Brunswick"/>
    <s v="W/10/1310"/>
    <s v="Hybrid planning application for a comprehensive mixed use development"/>
    <d v="2011-10-06T00:00:00"/>
    <s v="Former Ford Foundry Site &amp; Associated Landholdings, Old Warwick Road and Princes Drive, Leamington Spa"/>
    <s v="Highways scheme"/>
    <m/>
    <s v="100% occupation"/>
    <m/>
    <x v="1"/>
    <m/>
    <n v="15000"/>
    <s v=""/>
    <s v="Delivered."/>
    <x v="7"/>
    <s v="WCC Highways"/>
  </r>
  <r>
    <s v="Leamington Brunswick"/>
    <s v="W/10/1310"/>
    <s v="Hybrid planning application for a comprehensive mixed use development"/>
    <d v="2011-10-06T00:00:00"/>
    <s v="Former Ford Foundry Site &amp; Associated Landholdings, Old Warwick Road and Princes Drive, Leamington Spa"/>
    <s v="Brunswick employment contribution"/>
    <m/>
    <s v="Other"/>
    <m/>
    <x v="1"/>
    <m/>
    <n v="32000"/>
    <s v=""/>
    <s v="Delivered by BHLC (formerly Brunswick Healthy Living Centre)"/>
    <x v="42"/>
    <s v="WDC Economic Development"/>
  </r>
  <r>
    <s v="Leamington Brunswick"/>
    <s v="W/10/1310"/>
    <s v="Hybrid planning application for a comprehensive mixed use development"/>
    <d v="2011-10-06T00:00:00"/>
    <s v="Former Ford Foundry Site &amp; Associated Landholdings, Old Warwick Road and Princes Drive, Leamington Spa"/>
    <s v="Community Woodland"/>
    <m/>
    <s v="No trigger"/>
    <m/>
    <x v="1"/>
    <m/>
    <n v="52000"/>
    <s v=""/>
    <s v="Delivered.  Community woodland called Foundry Wood created by Community Group ARC CIC, managed by them and Friends of Foundry Wood.  Peppercorn lease for 99 years signed with owner/developer"/>
    <x v="44"/>
    <s v="WDC Leisure"/>
  </r>
  <r>
    <s v="Clarendon"/>
    <s v="W/10/1370"/>
    <s v="3 storey building to form retail units and student accommodation"/>
    <d v="2012-04-10T00:00:00"/>
    <s v="13-17 Kenilworth Street, Leamington Spa"/>
    <s v="Open space contribution"/>
    <m/>
    <s v="100% prior to commencement"/>
    <m/>
    <x v="3"/>
    <d v="2016-04-26T00:00:00"/>
    <n v="8164"/>
    <d v="2023-04-26T00:00:00"/>
    <s v="Contribution received but not yet spent"/>
    <x v="13"/>
    <s v="WDC Leisure"/>
  </r>
  <r>
    <s v="Warwick West"/>
    <s v="W/10/1429"/>
    <s v="Construction of 6 affordable homes"/>
    <d v="2012-04-05T00:00:00"/>
    <s v="Land off Queen's Square and Charter Approach, Warwick"/>
    <s v="Provision of 6 affordable units"/>
    <m/>
    <s v="On implementation"/>
    <m/>
    <x v="0"/>
    <m/>
    <m/>
    <s v=""/>
    <s v="6 houses provided by Orbit"/>
    <x v="3"/>
    <s v="WDC Housing"/>
  </r>
  <r>
    <s v="Warwick West"/>
    <s v="W/10/1429"/>
    <s v="Construction of 6 affordable homes"/>
    <d v="2012-04-05T00:00:00"/>
    <s v="Land off Queen's Square and Charter Approach, Warwick"/>
    <s v="Open space contribution"/>
    <m/>
    <s v="Within 3 months of the date of the agreement."/>
    <m/>
    <x v="1"/>
    <m/>
    <n v="11304"/>
    <s v=""/>
    <s v="Payment received. To be spent by end of 2022/23"/>
    <x v="13"/>
    <s v="WDC Leisure"/>
  </r>
  <r>
    <s v="Leamington Milverton"/>
    <s v="W/10/1664"/>
    <s v="Removal of roof and top section of walls of single storey part of existing building and conversion of remaining two storey building into a dwelling; re-roofing of rear roof slope with slate; installation of new windows and doors; installation of solar panels and rooflights; and retention of existing walls to create front courtyard incorporating existing garage doors and proposed pedestrian gate"/>
    <d v="2011-09-26T00:00:00"/>
    <s v="Garage rear of 6 Bertie Terrace, Gulistan Road,  Leamington Spa"/>
    <s v="Open space contribution"/>
    <m/>
    <s v="100% on Commencement"/>
    <m/>
    <x v="3"/>
    <d v="2012-03-31T00:00:00"/>
    <n v="916"/>
    <d v="2019-03-31T00:00:00"/>
    <s v="February 2016:Contribution received but not yet spent"/>
    <x v="45"/>
    <s v="WDC Leisure"/>
  </r>
  <r>
    <s v="Warwick West"/>
    <s v="W/11/0074"/>
    <s v="Outline application: residential development"/>
    <d v="2012-02-14T00:00:00"/>
    <s v="Aylesford School, Shelley Avenue, Warwick"/>
    <s v="Affordable Housing"/>
    <m/>
    <s v="50% occupation"/>
    <m/>
    <x v="1"/>
    <m/>
    <m/>
    <s v=""/>
    <s v="Complete"/>
    <x v="3"/>
    <s v="WDC Housing"/>
  </r>
  <r>
    <s v="Warwick West"/>
    <s v="W/11/0074"/>
    <s v="Outline application: residential development"/>
    <d v="2012-02-14T00:00:00"/>
    <s v="Aylesford School, Shelley Avenue, Warwick"/>
    <s v="Education"/>
    <m/>
    <s v="50% occupation"/>
    <m/>
    <x v="4"/>
    <d v="2016-12-01T00:00:00"/>
    <m/>
    <d v="2021-12-01T00:00:00"/>
    <s v="Contribution received and spent."/>
    <x v="11"/>
    <s v="WCC Education"/>
  </r>
  <r>
    <s v="Warwick West"/>
    <s v="W/11/0074"/>
    <s v="Outline application: residential development"/>
    <d v="2012-02-14T00:00:00"/>
    <s v="Aylesford School, Shelley Avenue, Warwick"/>
    <s v="Highways"/>
    <m/>
    <s v="Other"/>
    <m/>
    <x v="1"/>
    <d v="2016-02-01T00:00:00"/>
    <n v="111100"/>
    <d v="2021-02-01T00:00:00"/>
    <s v="February 2016:Received and part spent"/>
    <x v="7"/>
    <s v="WCC Highways"/>
  </r>
  <r>
    <s v="Warwick West"/>
    <s v="W/11/0074"/>
    <s v="Outline application: residential development"/>
    <d v="2012-02-14T00:00:00"/>
    <s v="Aylesford School, Shelley Avenue, Warwick"/>
    <s v="Open Space Design Scheme"/>
    <m/>
    <s v="50% occupation"/>
    <m/>
    <x v="0"/>
    <m/>
    <m/>
    <s v=""/>
    <s v="Scheme delivered but not yet adopted by WDC"/>
    <x v="46"/>
    <s v="WDC Leisure"/>
  </r>
  <r>
    <s v="Warwick West"/>
    <s v="W/11/0074"/>
    <s v="Outline application: residential development"/>
    <d v="2012-02-14T00:00:00"/>
    <s v="Aylesford School, Shelley Avenue, Warwick"/>
    <s v="Open Space Commuted Sum"/>
    <m/>
    <s v="100% Prior to Commencement"/>
    <m/>
    <x v="3"/>
    <m/>
    <n v="24000"/>
    <s v=""/>
    <s v="Received but not yet spent"/>
    <x v="45"/>
    <s v="WDC Leisure"/>
  </r>
  <r>
    <s v="Warwick West"/>
    <s v="W/11/0074"/>
    <s v="Outline application: residential development"/>
    <d v="2012-02-14T00:00:00"/>
    <s v="Aylesford School, Shelley Avenue, Warwick"/>
    <s v="Play Area"/>
    <s v="As an alternative to the provision of affordable housing on site."/>
    <s v="50% occupation"/>
    <m/>
    <x v="1"/>
    <m/>
    <n v="60000"/>
    <s v=""/>
    <s v="Contribution retained by developer to deliver the play area"/>
    <x v="2"/>
    <s v="WDC Leisure"/>
  </r>
  <r>
    <s v="Warwick West"/>
    <s v="W/11/0074"/>
    <s v="Outline application: residential development"/>
    <d v="2012-02-14T00:00:00"/>
    <s v="Aylesford School, Shelley Avenue, Warwick"/>
    <s v="Play Area Commuted Sum"/>
    <m/>
    <s v="100% Prior to Commencement"/>
    <m/>
    <x v="1"/>
    <m/>
    <m/>
    <s v=""/>
    <s v="Received and being spent on the play area upkeep."/>
    <x v="47"/>
    <s v="WDC Leisure"/>
  </r>
  <r>
    <s v="Kenilworth Abbey"/>
    <s v="W/11/0116"/>
    <s v="Extensions to create 8 apartments"/>
    <d v="2011-09-27T00:00:00"/>
    <s v="34 - 40 Warwick Road, Kenilworth"/>
    <s v="Contribution towards a public open space"/>
    <m/>
    <s v="On occupation of 1st dwelling"/>
    <m/>
    <x v="4"/>
    <m/>
    <n v="9944"/>
    <s v=""/>
    <s v="Contribution received but not yet spent"/>
    <x v="13"/>
    <s v="WDC Leisure"/>
  </r>
  <r>
    <s v="Clarendon"/>
    <s v="W/11/0320"/>
    <s v="Application for extension of time limit for implementation of planning permission W/04/1111 for part demolition of existing building and construction of alterations to provide retail storage and fire escape in basement, retail on ground floor and 18no. flats above. "/>
    <d v="2013-06-28T00:00:00"/>
    <s v="73 Warwick Street, Leamington Spa, CV32 4RR"/>
    <s v="Open space contribution"/>
    <m/>
    <s v="100% occupation"/>
    <m/>
    <x v="0"/>
    <m/>
    <m/>
    <s v=""/>
    <s v="Scheme not progressed"/>
    <x v="13"/>
    <s v="WDC Leisure"/>
  </r>
  <r>
    <s v="Clarendon"/>
    <s v="W/11/0320"/>
    <s v="Application for extension of time limit for implementation of planning permission W/04/1111 for part demolition of existing building and construction of alterations to provide retail storage and fire escape in basement, retail on ground floor and 18no. flats above. "/>
    <d v="2013-06-28T00:00:00"/>
    <s v="73 Warwick Street, Leamington Spa, CV32 4RR"/>
    <s v="Library contribution"/>
    <m/>
    <s v="100% occupation"/>
    <m/>
    <x v="0"/>
    <m/>
    <m/>
    <s v=""/>
    <s v="Scheme not progressed"/>
    <x v="6"/>
    <s v="WCC Libraries"/>
  </r>
  <r>
    <s v="Clarendon"/>
    <s v="W/11/0320"/>
    <s v="Application for extension of time limit for implementation of planning permission W/04/1111 for part demolition of existing building and construction of alterations to provide retail storage and fire escape in basement, retail on ground floor and 18no. flats above. "/>
    <d v="2013-06-28T00:00:00"/>
    <s v="73 Warwick Street, Leamington Spa, CV32 4RR"/>
    <s v="Traffic Regulation Order"/>
    <m/>
    <s v="100% occupation"/>
    <m/>
    <x v="0"/>
    <m/>
    <m/>
    <s v=""/>
    <s v="Scheme not progressed"/>
    <x v="7"/>
    <s v="WCC Highways"/>
  </r>
  <r>
    <s v="Clarendon"/>
    <s v="W/11/0320"/>
    <s v="Application for extension of time limit for implementation of planning permission W/04/1111 for part demolition of existing building and construction of alterations to provide retail storage and fire escape in basement, retail on ground floor and 18no. flats above. "/>
    <d v="2013-06-28T00:00:00"/>
    <s v="73 Warwick Street, Leamington Spa, CV32 4RR"/>
    <s v="Travel pack contribution"/>
    <m/>
    <s v="100% on Commencement"/>
    <m/>
    <x v="0"/>
    <m/>
    <m/>
    <s v=""/>
    <s v="Scheme not progressed"/>
    <x v="7"/>
    <s v="WCC Highways"/>
  </r>
  <r>
    <s v="Lapworth"/>
    <s v="W/11/0467"/>
    <s v="Demolition and erection of buildings including 4 residential units"/>
    <d v="2012-04-10T00:00:00"/>
    <s v="Mill Lane and Old Warwick Road, Lapworth"/>
    <s v="Provision of affordable housing "/>
    <m/>
    <s v="Contract with appropriate affordable homes provider to be finalised with 6 months of commencement"/>
    <m/>
    <x v="2"/>
    <m/>
    <m/>
    <s v=""/>
    <s v="Awaiting report to Planning Committee"/>
    <x v="3"/>
    <s v="WDC Housing"/>
  </r>
  <r>
    <s v="Lapworth"/>
    <s v="W/11/0467"/>
    <s v="Demolition and erection of buildings including 4 residential units"/>
    <d v="2012-04-10T00:00:00"/>
    <s v="Mill Lane and Old Warwick Road, Lapworth"/>
    <s v="Commuted open space contribution"/>
    <m/>
    <s v="100% prior to commencement"/>
    <m/>
    <x v="3"/>
    <d v="2016-09-07T00:00:00"/>
    <n v="5652"/>
    <d v="2026-09-07T00:00:00"/>
    <s v="Contribution received but not yet spent"/>
    <x v="13"/>
    <s v="WDC Leisure"/>
  </r>
  <r>
    <s v="Clarendon"/>
    <s v="W/11/0496"/>
    <s v="Change of use from A1/B1(a)/D1 to A1 (retail) and C1 (hotel with ancillary accommodation including restaurant/bar/coffee shop)"/>
    <d v="2011-12-07T00:00:00"/>
    <s v="Regency Arcade, 154-156 Parade, Leamington Spa, CV32 4BQ"/>
    <s v="Accident reduction contribution"/>
    <m/>
    <s v="100% on Commencement"/>
    <m/>
    <x v="1"/>
    <m/>
    <m/>
    <s v=""/>
    <s v="Received and completed."/>
    <x v="7"/>
    <s v="WCC Highways"/>
  </r>
  <r>
    <s v="Clarendon"/>
    <s v="W/11/0974"/>
    <s v="Erection of a single and two storey side and rear extension to the existing 8 bedroom house in multiple occupation to provide a self-contained 4 bedroom house in multiple occupation"/>
    <d v="2012-07-20T00:00:00"/>
    <s v="Cambridge House, 3 Newbold Street, Leamington Spa, CV32 4HN"/>
    <s v="Contribution £2512 to open space"/>
    <m/>
    <s v="100% on Commencement"/>
    <m/>
    <x v="0"/>
    <m/>
    <n v="2512"/>
    <s v=""/>
    <s v="Scheme not progressed"/>
    <x v="13"/>
    <s v="WDC Leisure"/>
  </r>
  <r>
    <s v="Leamington Milverton"/>
    <s v="W/11/1069"/>
    <s v="Demolition of existing garages and erection of a two bedroom mews house"/>
    <d v="2011-12-05T00:00:00"/>
    <s v="Bethany, Clarendon Place, Leamington Spa, CV32 5QN"/>
    <s v="Open space contribution"/>
    <m/>
    <s v="100% occupation"/>
    <m/>
    <x v="0"/>
    <m/>
    <n v="1256"/>
    <s v=""/>
    <s v="Scheme not progressed"/>
    <x v="13"/>
    <s v="WDC Leisure"/>
  </r>
  <r>
    <s v="Clarendon"/>
    <s v="W/11/1362"/>
    <s v="Change of Use to HIMO Accommodation"/>
    <d v="2012-05-10T00:00:00"/>
    <s v="122 Warwick Street, Leamington Spa"/>
    <s v="Open space"/>
    <m/>
    <s v="100% prior to occupation"/>
    <m/>
    <x v="1"/>
    <m/>
    <n v="4368"/>
    <s v=""/>
    <s v="Contribution received and spent on improvements at Stamford Gardens open space"/>
    <x v="13"/>
    <s v="WDC Leisure"/>
  </r>
  <r>
    <s v="Leamington Clarendon"/>
    <s v="W/11/1624"/>
    <s v="Creation of new retail units and erection of flats and houses."/>
    <d v="2012-11-13T00:00:00"/>
    <s v="131 - 137 Regent Street, Leamington"/>
    <s v="Police contribution "/>
    <s v="Towards provision of additional police infrastructure."/>
    <s v="Prior to occupation."/>
    <m/>
    <x v="3"/>
    <m/>
    <n v="2376"/>
    <s v=""/>
    <s v="No further action required"/>
    <x v="41"/>
    <s v="Warwickshire Police"/>
  </r>
  <r>
    <s v="Leamington Clarendon"/>
    <s v="W/11/1624"/>
    <s v="Creation of new retail units and erection of flats and houses."/>
    <d v="2012-11-13T00:00:00"/>
    <s v="131 - 137 Regent Street, Leamington"/>
    <s v="Open space contribution"/>
    <m/>
    <s v="Prior to occupation."/>
    <m/>
    <x v="4"/>
    <d v="2016-09-05T00:00:00"/>
    <n v="8792"/>
    <d v="2021-09-05T00:00:00"/>
    <s v="Contribution received but not yet spent Feb 2017 update needed."/>
    <x v="13"/>
    <s v="WDC Leisure"/>
  </r>
  <r>
    <s v="Leamington Clarendon"/>
    <s v="W/11/1624"/>
    <s v="Creation of new retail units and erection of flats and houses."/>
    <d v="2012-11-13T00:00:00"/>
    <s v="131 - 137 Regent Street, Leamington"/>
    <s v="Prevention of occupants securing car parking permits."/>
    <m/>
    <s v="Prior to occupation."/>
    <m/>
    <x v="0"/>
    <m/>
    <m/>
    <s v=""/>
    <s v="No further action required"/>
    <x v="29"/>
    <s v="WDC DM"/>
  </r>
  <r>
    <s v="Kenilworth Park Hill"/>
    <s v="W/11/1640"/>
    <s v="Erection of a two storey side/rear extension"/>
    <d v="2012-04-05T00:00:00"/>
    <s v="39 Mill End, Kenilworth, CV8 2HP"/>
    <s v="Retention of a 1m gap between the development and the site boundary "/>
    <m/>
    <s v="On the granting of planning permission"/>
    <m/>
    <x v="0"/>
    <m/>
    <m/>
    <s v=""/>
    <s v="No further action required"/>
    <x v="48"/>
    <s v="WDC DM"/>
  </r>
  <r>
    <s v="Warwick West"/>
    <s v="W/11/1251"/>
    <s v="Erection of up to 91 dwellings and associated infrastructure &amp; landscaping"/>
    <d v="2012-08-05T00:00:00"/>
    <s v="Land at Stratford Road, Warwick CV34 6AP"/>
    <s v="Affordable housing"/>
    <m/>
    <s v="Before development commences"/>
    <m/>
    <x v="0"/>
    <m/>
    <m/>
    <s v=""/>
    <s v="February 2017. Development complete. Affordable housing position?"/>
    <x v="3"/>
    <s v="WDC Housing"/>
  </r>
  <r>
    <s v="Warwick West"/>
    <s v="W/11/1251"/>
    <s v="Erection of up to 91 dwellings and associated infrastructure &amp; landscaping"/>
    <d v="2012-08-05T00:00:00"/>
    <s v="Land at Stratford Road, Warwick CV34 6AP"/>
    <s v="Community Centre contribution"/>
    <m/>
    <s v="Before development commences"/>
    <m/>
    <x v="3"/>
    <m/>
    <n v="70000"/>
    <s v=""/>
    <s v="Work completed."/>
    <x v="49"/>
    <m/>
  </r>
  <r>
    <s v="Warwick West"/>
    <s v="W/11/1251"/>
    <s v="Erection of up to 91 dwellings and associated infrastructure &amp; landscaping"/>
    <d v="2012-08-05T00:00:00"/>
    <s v="Land at Stratford Road, Warwick CV34 6AP"/>
    <s v="Open Space transfer"/>
    <m/>
    <s v="Before development commences"/>
    <m/>
    <x v="0"/>
    <m/>
    <m/>
    <s v=""/>
    <s v="Aug 2016: Scheme laid out but not to WDC satisfaction. Awaiting update on remedial works. Feb 2017 update needed?"/>
    <x v="13"/>
    <s v="WDC Leisure"/>
  </r>
  <r>
    <s v="Warwick West"/>
    <s v="W/11/1251"/>
    <s v="Erection of up to 91 dwellings and associated infrastructure &amp; landscaping"/>
    <d v="2012-08-05T00:00:00"/>
    <s v="Land at Stratford Road, Warwick CV34 6AP"/>
    <s v="Sustainable Travel Pack contribution"/>
    <m/>
    <s v="Before development commences"/>
    <m/>
    <x v="0"/>
    <m/>
    <n v="4550"/>
    <s v=""/>
    <s v="Contribution not received. Development completed and occupied. It is considered that in this case, no further action would now be appropriate."/>
    <x v="16"/>
    <s v="WCC Highways"/>
  </r>
  <r>
    <s v="Kenilworth Park Hill"/>
    <s v="W/11/1670"/>
    <s v="Erection of 80 bed residential care home"/>
    <d v="2012-09-07T00:00:00"/>
    <s v="Quarry Farm, Old Milverton Lane, Old Milverton, Leamington Spa, CV32 6RW"/>
    <s v="Revocation of earlier planning permission W/05/1601 which gave permission for a 2 storey storage building at the site."/>
    <m/>
    <s v="Prior to the opening of the development"/>
    <m/>
    <x v="0"/>
    <m/>
    <m/>
    <s v=""/>
    <s v="No further action required"/>
    <x v="33"/>
    <s v="WDC DM"/>
  </r>
  <r>
    <s v="Whitnash"/>
    <s v="W/12/0027"/>
    <s v="Residential development comprising 209 dwellings with associated garages, parking facilities, infrastructure, public open space, allotments, landscaping and access"/>
    <d v="2012-09-26T00:00:00"/>
    <s v="Land South of, St Fremund Way, Whitnash, Leamington Spa"/>
    <s v="Affordable Housing"/>
    <m/>
    <s v="50% Occupation"/>
    <m/>
    <x v="0"/>
    <m/>
    <m/>
    <s v=""/>
    <s v="February 2017:  Scheme progressing and 50% constructed and occupied. 33 affordable homes occupied. "/>
    <x v="3"/>
    <s v="WDC Housing"/>
  </r>
  <r>
    <s v="Whitnash"/>
    <s v="W/12/0027"/>
    <s v="Residential development comprising 209 dwellings with associated garages, parking facilities, infrastructure, public open space, allotments, landscaping and access"/>
    <d v="2012-09-26T00:00:00"/>
    <s v="Land South of, St Fremund Way, Whitnash, Leamington Spa"/>
    <s v="Affordable Housing"/>
    <m/>
    <s v="95% Occupation"/>
    <m/>
    <x v="0"/>
    <m/>
    <m/>
    <s v=""/>
    <s v="February 2016:Scheme progressing. 33 affordable homes occupied. "/>
    <x v="3"/>
    <s v="WDC Housing"/>
  </r>
  <r>
    <s v="Whitnash"/>
    <s v="W/12/0027"/>
    <s v="Residential development comprising 209 dwellings with associated garages, parking facilities, infrastructure, public open space, allotments, landscaping and access"/>
    <d v="2012-09-26T00:00:00"/>
    <s v="Land South of, St Fremund Way, Whitnash, Leamington Spa"/>
    <s v="Open Space Design Scheme"/>
    <m/>
    <s v="Before development commences"/>
    <m/>
    <x v="0"/>
    <m/>
    <m/>
    <s v=""/>
    <s v="February 2016:Scheme submitted by Developer"/>
    <x v="46"/>
    <s v="WDC Leisure"/>
  </r>
  <r>
    <s v="Whitnash"/>
    <s v="W/12/0027"/>
    <s v="Residential development comprising 209 dwellings with associated garages, parking facilities, infrastructure, public open space, allotments, landscaping and access"/>
    <d v="2012-09-26T00:00:00"/>
    <s v="Land South of, St Fremund Way, Whitnash, Leamington Spa"/>
    <s v="Open Space Commuted Sum"/>
    <m/>
    <s v="Prior to occupation of the last dwelling"/>
    <m/>
    <x v="0"/>
    <m/>
    <m/>
    <s v=""/>
    <s v="February 2016: Trigger for payment not yet achieved. "/>
    <x v="45"/>
    <s v="WDC Leisure"/>
  </r>
  <r>
    <s v="Whitnash"/>
    <s v="W/12/0027"/>
    <s v="Residential development comprising 209 dwellings with associated garages, parking facilities, infrastructure, public open space, allotments, landscaping and access"/>
    <d v="2012-09-26T00:00:00"/>
    <s v="Land South of, St Fremund Way, Whitnash, Leamington Spa"/>
    <s v="Open Space Land Transfer"/>
    <m/>
    <s v="Prior to occupation of the last dwelling"/>
    <m/>
    <x v="0"/>
    <m/>
    <m/>
    <s v=""/>
    <s v="February 2016: Trigger for payment not yet achieved. "/>
    <x v="50"/>
    <s v="WDC Leisure"/>
  </r>
  <r>
    <s v="Whitnash"/>
    <s v="W/12/0027"/>
    <s v="Residential development comprising 209 dwellings with associated garages, parking facilities, infrastructure, public open space, allotments, landscaping and access"/>
    <d v="2012-09-26T00:00:00"/>
    <s v="Land South of, St Fremund Way, Whitnash, Leamington Spa"/>
    <s v="Education"/>
    <m/>
    <s v="Full contribution to be paid  prior to occupation of 50%of the houses"/>
    <m/>
    <x v="3"/>
    <d v="2016-10-10T00:00:00"/>
    <n v="783435"/>
    <d v="2021-10-10T00:00:00"/>
    <s v="Full amount received. In the process of being spent."/>
    <x v="11"/>
    <s v="WCC Education"/>
  </r>
  <r>
    <s v="Whitnash"/>
    <s v="W/12/0027"/>
    <s v="Residential development comprising 209 dwellings with associated garages, parking facilities, infrastructure, public open space, allotments, landscaping and access"/>
    <d v="2012-09-26T00:00:00"/>
    <s v="Land South of, St Fremund Way, Whitnash, Leamington Spa"/>
    <s v="GP Surgery"/>
    <m/>
    <s v="Full contribution to be paid  prior to occupation of 50%of the houses"/>
    <m/>
    <x v="0"/>
    <m/>
    <n v="166923.13"/>
    <s v=""/>
    <s v="February 2017. Trigger reached: Invoice raised"/>
    <x v="51"/>
    <s v="WDC Policy"/>
  </r>
  <r>
    <s v="Whitnash"/>
    <s v="W/12/0027"/>
    <s v="Residential development comprising 209 dwellings with associated garages, parking facilities, infrastructure, public open space, allotments, landscaping and access"/>
    <d v="2012-09-26T00:00:00"/>
    <s v="Land South of, St Fremund Way, Whitnash, Leamington Spa"/>
    <s v="Library Contribution"/>
    <m/>
    <s v="Full contribution to be paid  prior to occupation of 50%of the houses"/>
    <m/>
    <x v="0"/>
    <m/>
    <n v="0"/>
    <s v=""/>
    <s v="Contribution removed - Inspector found in this case not CIL compliant (para 45)."/>
    <x v="52"/>
    <s v="WCC Libraries"/>
  </r>
  <r>
    <s v="Whitnash"/>
    <s v="W/12/0027"/>
    <s v="Residential development comprising 209 dwellings with associated garages, parking facilities, infrastructure, public open space, allotments, landscaping and access"/>
    <d v="2012-09-26T00:00:00"/>
    <s v="Land South of, St Fremund Way, Whitnash, Leamington Spa"/>
    <s v="Police"/>
    <m/>
    <s v="Full contribution to be paid  prior to occupation of 50%of the houses"/>
    <m/>
    <x v="0"/>
    <m/>
    <n v="94217.95"/>
    <s v=""/>
    <s v="February 2017: Trigger reached: Invoice raised"/>
    <x v="41"/>
    <s v="Warwickshire Police"/>
  </r>
  <r>
    <s v="Whitnash"/>
    <s v="W/12/0027"/>
    <s v="Residential development comprising 209 dwellings with associated garages, parking facilities, infrastructure, public open space, allotments, landscaping and access"/>
    <d v="2012-09-26T00:00:00"/>
    <s v="Land South of, St Fremund Way, Whitnash, Leamington Spa"/>
    <s v="Indoor Sports Facilities"/>
    <m/>
    <s v="Full contribution to be paid  prior to occupation of 50%of the houses"/>
    <m/>
    <x v="0"/>
    <m/>
    <n v="0"/>
    <s v=""/>
    <s v="Contribution removed - Inspector found in this case not CIL compliant (para 45)."/>
    <x v="53"/>
    <s v="WDC Leisure"/>
  </r>
  <r>
    <s v="Leamington Clarendon"/>
    <s v="W/12/0241"/>
    <s v="Creation of new retail units"/>
    <d v="2012-11-13T00:00:00"/>
    <s v="131 - 137 Regent Street, Leamington"/>
    <s v="Revocation of W/10/1032"/>
    <m/>
    <s v="On the commencement of development"/>
    <m/>
    <x v="0"/>
    <m/>
    <m/>
    <s v=""/>
    <s v="No further action required"/>
    <x v="17"/>
    <s v="WDC DM"/>
  </r>
  <r>
    <s v="Stoneleigh"/>
    <s v="W/12/0431"/>
    <s v="Retention of mobile home and change of use of land to allow for the relocation of the caravan storage area"/>
    <d v="2012-08-28T00:00:00"/>
    <s v="Oak Farm, Church Road, Baginton, Coventry, CV8 3AR"/>
    <s v="Revocation of earlier planning permission: W/93/0514"/>
    <m/>
    <s v="On the commencement of development"/>
    <m/>
    <x v="0"/>
    <m/>
    <m/>
    <s v=""/>
    <s v="No further action required"/>
    <x v="17"/>
    <s v="WDC DM"/>
  </r>
  <r>
    <s v="Warwick North"/>
    <s v="W/12/0492"/>
    <s v="Demolition of PH and replacement with 9 dwellings"/>
    <d v="2012-07-09T00:00:00"/>
    <s v="Hobsons Choice, Waverley Road Warwick"/>
    <s v="Commuted open space contribution"/>
    <m/>
    <s v="Upon occupation of 1st dwelling"/>
    <m/>
    <x v="3"/>
    <d v="2016-01-15T00:00:00"/>
    <n v="21352"/>
    <d v="2023-01-15T00:00:00"/>
    <s v="Received payment. £10k used at Millbank. Remainder yet to be spent"/>
    <x v="13"/>
    <s v="WDC - CS (Monitoring Officer)"/>
  </r>
  <r>
    <s v="Leamington Milverton"/>
    <s v="W/12/1004"/>
    <s v="Conversion of former library into 28 residential apartments, including extensions/alterations to building and associated parking and landscaping."/>
    <d v="2012-11-16T00:00:00"/>
    <s v="York Road Centre, Formerly The Old Library, Avenue Road, Leamington Spa, CV31 3PR"/>
    <s v="Affordable housing contribution"/>
    <m/>
    <s v="Full contribution to be paid  prior to occupation of 50%of the houses"/>
    <m/>
    <x v="1"/>
    <m/>
    <n v="157560"/>
    <s v=""/>
    <s v="Affordable housing contribution provided."/>
    <x v="3"/>
    <s v="WDC Housing"/>
  </r>
  <r>
    <s v="Leamington Milverton"/>
    <s v="W/12/1004"/>
    <s v="Conversion of former library into 28 residential apartments, including extensions/alterations to building and associated parking and landscaping."/>
    <d v="2012-11-16T00:00:00"/>
    <s v="York Road Centre, Formerly The Old Library, Avenue Road, Leamington Spa, CV31 3PR"/>
    <s v="Highways contribution"/>
    <m/>
    <s v="Full contribution to be paid prior to commencement"/>
    <m/>
    <x v="1"/>
    <d v="2015-02-01T00:00:00"/>
    <n v="6400"/>
    <d v="2020-02-01T00:00:00"/>
    <s v="Received and spent."/>
    <x v="7"/>
    <s v="WCC Highways"/>
  </r>
  <r>
    <s v="Leamington Milverton"/>
    <s v="W/12/1004"/>
    <s v="Conversion of former library into 28 residential apartments, including extensions/alterations to building and associated parking and landscaping."/>
    <d v="2012-11-16T00:00:00"/>
    <s v="York Road Centre, Formerly The Old Library, Avenue Road, Leamington Spa, CV31 3PR"/>
    <s v="Open space commuted sum"/>
    <m/>
    <s v="Full contribution to be paid prior to commencement"/>
    <m/>
    <x v="3"/>
    <d v="2014-10-16T00:00:00"/>
    <n v="36948"/>
    <d v="2021-10-16T00:00:00"/>
    <s v="Received payment.  Amount received  £36,948.00"/>
    <x v="13"/>
    <s v="WCC Libraries"/>
  </r>
  <r>
    <s v="Kenilworth Abbey"/>
    <s v="W/12/1371"/>
    <s v="Development to provide 22 residential retirement units"/>
    <d v="2013-02-04T00:00:00"/>
    <s v="48-50 Waverley Road, Kenilworth"/>
    <s v="Provision of affordable housing contribution "/>
    <m/>
    <s v="Prior to the occupation of the development"/>
    <m/>
    <x v="3"/>
    <d v="2014-07-01T00:00:00"/>
    <n v="248860"/>
    <m/>
    <s v="Contribution received.  Spent in Royal Pump Rooms by end of 2017."/>
    <x v="3"/>
    <s v="WDC Housing"/>
  </r>
  <r>
    <s v="Kenilworth Abbey"/>
    <s v="W/12/1371"/>
    <s v="Development to provide 22 residential retirement units"/>
    <d v="2013-02-04T00:00:00"/>
    <s v="48-50 Waverley Road, Kenilworth"/>
    <s v="Commuted open space contribution"/>
    <m/>
    <s v="Prior to the occupation of the development"/>
    <m/>
    <x v="3"/>
    <d v="2014-07-17T00:00:00"/>
    <n v="1320"/>
    <d v="2021-07-17T00:00:00"/>
    <s v="Paid in full: to be spent in Kenilworth"/>
    <x v="13"/>
    <s v="WDC Leisure"/>
  </r>
  <r>
    <s v="Warwick South"/>
    <s v="W/13/0464"/>
    <s v="Erection on Continuing Care Retirement Community"/>
    <d v="2013-07-08T00:00:00"/>
    <s v="Land at Earl Rivers Avenue"/>
    <s v="Occupation only by qualifying occupiers"/>
    <m/>
    <s v="N/A"/>
    <m/>
    <x v="0"/>
    <m/>
    <m/>
    <s v=""/>
    <s v="No further action required"/>
    <x v="31"/>
    <s v="WDC DM"/>
  </r>
  <r>
    <s v="Warwick South"/>
    <s v="W/13/0464"/>
    <s v="Erection on Continuing Care Retirement Community"/>
    <d v="2013-07-08T00:00:00"/>
    <s v="Land at Earl Rivers Avenue"/>
    <s v="Submission of Phasing and Implementation Plan"/>
    <m/>
    <s v="Prior to commencement of development"/>
    <m/>
    <x v="0"/>
    <m/>
    <m/>
    <s v=""/>
    <s v="No further action required"/>
    <x v="54"/>
    <s v="WDC DM"/>
  </r>
  <r>
    <s v="Warwick South"/>
    <s v="W/13/0464"/>
    <s v="Erection on Continuing Care Retirement Community"/>
    <d v="2013-07-08T00:00:00"/>
    <s v="Land at Earl Rivers Avenue"/>
    <s v="Provision of affordable housing"/>
    <m/>
    <s v="Prior to occupation of 95% of the care units"/>
    <m/>
    <x v="0"/>
    <m/>
    <m/>
    <s v=""/>
    <s v="First phase of scheme progressing including affordable housing. Trigger not yet met. Feb 17: update needed."/>
    <x v="3"/>
    <s v="WDC Housing"/>
  </r>
  <r>
    <s v="Warwick South"/>
    <s v="W/13/0464"/>
    <s v="Erection on Continuing Care Retirement Community"/>
    <d v="2013-07-08T00:00:00"/>
    <s v="Land at Earl Rivers Avenue"/>
    <s v="Provision of village transport service"/>
    <m/>
    <s v="Prior to the occupation of the development"/>
    <m/>
    <x v="4"/>
    <m/>
    <m/>
    <s v=""/>
    <s v="WCC pursuing the scheme"/>
    <x v="1"/>
    <s v="WCC Highways"/>
  </r>
  <r>
    <s v="Warwick South"/>
    <s v="W/13/0607"/>
    <s v="Residential development up to a maximum of 220 dwellings and infrastructure"/>
    <d v="2013-08-02T00:00:00"/>
    <s v="Land North of Harbury Lane Heathcote, Warwick CV34 6TB"/>
    <s v="Notification of Commencement of development"/>
    <m/>
    <s v="Prior to the commencement of the development"/>
    <m/>
    <x v="1"/>
    <m/>
    <m/>
    <s v=""/>
    <s v="Development commenced"/>
    <x v="55"/>
    <s v="WDC DM"/>
  </r>
  <r>
    <s v="Warwick South"/>
    <s v="W/13/0607"/>
    <s v="Residential development up to a maximum of 220 dwellings and infrastructure"/>
    <d v="2013-08-02T00:00:00"/>
    <s v="Land North of Harbury Lane Heathcote, Warwick CV34 6TB"/>
    <s v="Payment of Monitoring Fee"/>
    <m/>
    <s v="To be paid in full prior to the commencement of the development"/>
    <m/>
    <x v="1"/>
    <d v="2015-07-07T00:00:00"/>
    <n v="30000"/>
    <d v="2020-07-07T00:00:00"/>
    <s v="Paid in Full: 7/7/15"/>
    <x v="56"/>
    <s v="WDC DM"/>
  </r>
  <r>
    <s v="Warwick South"/>
    <s v="W/13/0607"/>
    <s v="Residential development up to a maximum of 220 dwellings and infrastructure"/>
    <d v="2013-08-02T00:00:00"/>
    <s v="Land North of Harbury Lane Heathcote, Warwick CV34 6TB"/>
    <s v="Affordable Housing Scheme Submission"/>
    <m/>
    <s v="Prior to the commencement of development"/>
    <m/>
    <x v="4"/>
    <m/>
    <m/>
    <s v=""/>
    <s v="WDC pursuing the scheme. Feb 2017 update"/>
    <x v="57"/>
    <s v="WDC Housing"/>
  </r>
  <r>
    <s v="Warwick South"/>
    <s v="W/13/0607"/>
    <s v="Residential development up to a maximum of 220 dwellings and infrastructure"/>
    <d v="2013-08-02T00:00:00"/>
    <s v="Land North of Harbury Lane Heathcote, Warwick CV34 6TB"/>
    <s v="Amenity Open Space Land Scheme"/>
    <m/>
    <s v="Prior to the commencement of development"/>
    <m/>
    <x v="4"/>
    <m/>
    <m/>
    <s v=""/>
    <s v="91% completed Land not ready, WDC pursuing. Feb 2017 progress?"/>
    <x v="13"/>
    <s v="WDC Leisure"/>
  </r>
  <r>
    <s v="Warwick South"/>
    <s v="W/13/0607"/>
    <s v="Residential development up to a maximum of 220 dwellings and infrastructure"/>
    <d v="2013-08-02T00:00:00"/>
    <s v="Land North of Harbury Lane Heathcote, Warwick CV34 6TB"/>
    <s v="Transfer Amenity Open Space Land"/>
    <m/>
    <s v="Prior to occupation of 50%of the houses"/>
    <m/>
    <x v="4"/>
    <m/>
    <m/>
    <s v=""/>
    <s v="Feb 2017 update - trigger exceeded."/>
    <x v="13"/>
    <s v="WDC Leisure"/>
  </r>
  <r>
    <s v="Warwick South"/>
    <s v="W/13/0607"/>
    <s v="Residential development up to a maximum of 220 dwellings and infrastructure"/>
    <d v="2013-08-02T00:00:00"/>
    <s v="Land North of Harbury Lane Heathcote, Warwick CV34 6TB"/>
    <s v="Layout &amp; Install Amenity Open Space Land"/>
    <m/>
    <s v="Prior to occupation of 50%of the houses"/>
    <m/>
    <x v="4"/>
    <m/>
    <m/>
    <s v=""/>
    <s v="Feb 2017 update - trigger exceeded."/>
    <x v="13"/>
    <s v="WDC Leisure"/>
  </r>
  <r>
    <s v="Warwick South"/>
    <s v="W/13/0607"/>
    <s v="Residential development up to a maximum of 220 dwellings and infrastructure"/>
    <d v="2013-08-02T00:00:00"/>
    <s v="Land North of Harbury Lane Heathcote, Warwick CV34 6TB"/>
    <s v="Amenity Open Space Maintenance Sum"/>
    <s v="As per the formula in the agreement"/>
    <s v="Prior to occupation of 50%of the houses"/>
    <m/>
    <x v="4"/>
    <m/>
    <m/>
    <s v=""/>
    <s v="Feb 2017 update - trigger exceeded."/>
    <x v="13"/>
    <s v="WDC Leisure"/>
  </r>
  <r>
    <s v="Warwick South"/>
    <s v="W/13/0607"/>
    <s v="Residential development up to a maximum of 220 dwellings and infrastructure"/>
    <d v="2013-08-02T00:00:00"/>
    <s v="Land North of Harbury Lane Heathcote, Warwick CV34 6TB"/>
    <s v="Play Area Equipment Contribution"/>
    <m/>
    <s v="To be paid in full prior to the commencement of the development"/>
    <m/>
    <x v="3"/>
    <d v="2015-07-10T00:00:00"/>
    <n v="70000"/>
    <d v="2020-07-10T00:00:00"/>
    <s v="February 2016: Development commenced. Received contribution but not yet spent. This will fund a new play area on site. Feb 2017 update "/>
    <x v="58"/>
    <s v="WDC Leisure"/>
  </r>
  <r>
    <s v="Warwick South"/>
    <s v="W/13/0607"/>
    <s v="Residential development up to a maximum of 220 dwellings and infrastructure"/>
    <d v="2013-08-02T00:00:00"/>
    <s v="Land North of Harbury Lane Heathcote, Warwick CV34 6TB"/>
    <s v="Layout of Play Area"/>
    <m/>
    <s v="Prior to occupation of 50%of the houses"/>
    <m/>
    <x v="4"/>
    <m/>
    <m/>
    <s v=""/>
    <s v="February 2016: Development commenced. Play area to be developed when land is available. Feb 2017 update."/>
    <x v="58"/>
    <s v="WDC Leisure"/>
  </r>
  <r>
    <s v="Warwick South"/>
    <s v="W/13/0607"/>
    <s v="Residential development up to a maximum of 220 dwellings and infrastructure"/>
    <d v="2013-08-02T00:00:00"/>
    <s v="Land North of Harbury Lane Heathcote, Warwick CV34 6TB"/>
    <s v="Play Area Commuted Sum"/>
    <m/>
    <s v="Upon completion of the play area"/>
    <m/>
    <x v="4"/>
    <m/>
    <m/>
    <s v=""/>
    <s v="Feb 2017 update. WDC pursuing details"/>
    <x v="58"/>
    <s v="WDC Leisure"/>
  </r>
  <r>
    <s v="Warwick South"/>
    <s v="W/13/0607"/>
    <s v="Residential development up to a maximum of 220 dwellings and infrastructure"/>
    <d v="2013-08-02T00:00:00"/>
    <s v="Land North of Harbury Lane Heathcote, Warwick CV34 6TB"/>
    <s v="Employment Opportunities"/>
    <m/>
    <s v="Prior to the commencement of development"/>
    <m/>
    <x v="4"/>
    <m/>
    <m/>
    <s v=""/>
    <s v="Feb 2017 update. WDC pursuing details"/>
    <x v="59"/>
    <s v="WDC Economic Development"/>
  </r>
  <r>
    <s v="Warwick South"/>
    <s v="W/13/0607"/>
    <s v="Residential development up to a maximum of 220 dwellings and infrastructure"/>
    <d v="2013-08-02T00:00:00"/>
    <s v="Land North of Harbury Lane Heathcote, Warwick CV34 6TB"/>
    <s v="Indoor Sports Facilities"/>
    <m/>
    <s v="50% of the contribution to be paid prior to 50% of the  dwellings being completed and the remainder prior to 90% of the dwellings being completed"/>
    <m/>
    <x v="3"/>
    <d v="2015-07-07T00:00:00"/>
    <n v="172614.2"/>
    <d v="2020-07-07T00:00:00"/>
    <s v="Paid in Full: 7/7/15"/>
    <x v="53"/>
    <s v="WDC Leisure"/>
  </r>
  <r>
    <s v="Warwick South"/>
    <s v="W/13/0607"/>
    <s v="Residential development up to a maximum of 220 dwellings and infrastructure"/>
    <d v="2013-08-02T00:00:00"/>
    <s v="Land North of Harbury Lane Heathcote, Warwick CV34 6TB"/>
    <s v="Heath Contribution South Warwickshire FT"/>
    <m/>
    <s v="50% of the contribution to be paid prior to 50% of the  dwellings being completed and the remainder prior to 90% of the dwellings being completed"/>
    <m/>
    <x v="3"/>
    <d v="2015-07-07T00:00:00"/>
    <n v="144188"/>
    <d v="2020-07-07T00:00:00"/>
    <s v="Paid in Full: 7/7/15"/>
    <x v="60"/>
    <s v="WDC DM"/>
  </r>
  <r>
    <s v="Warwick South"/>
    <s v="W/13/0607"/>
    <s v="Residential development up to a maximum of 220 dwellings and infrastructure"/>
    <d v="2013-08-02T00:00:00"/>
    <s v="Land North of Harbury Lane Heathcote, Warwick CV34 6TB"/>
    <s v="Heath Contribution South Warwickshire FT"/>
    <m/>
    <s v="50% of the contribution to be paid prior to 50% of the  dwellings being completed and the remainder prior to 90% of the dwellings being completed"/>
    <m/>
    <x v="3"/>
    <d v="2015-07-07T00:00:00"/>
    <n v="346049"/>
    <d v="2020-07-07T00:00:00"/>
    <s v="Paid in Full: 7/7/15"/>
    <x v="61"/>
    <s v="WDC DM"/>
  </r>
  <r>
    <s v="Warwick South"/>
    <s v="W/13/0607"/>
    <s v="Residential development up to a maximum of 220 dwellings and infrastructure"/>
    <d v="2013-08-02T00:00:00"/>
    <s v="Land North of Harbury Lane Heathcote, Warwick CV34 6TB"/>
    <s v="Outdoor Sports Facilities"/>
    <m/>
    <s v="50% of the contribution to be paid prior to 50% of the  dwellings being completed and the remainder prior to 90% of the dwellings being completed"/>
    <m/>
    <x v="3"/>
    <d v="2015-07-07T00:00:00"/>
    <n v="12480.6"/>
    <d v="2020-07-07T00:00:00"/>
    <s v="Paid in Full: 7/7/15"/>
    <x v="62"/>
    <s v="WDC Leisure"/>
  </r>
  <r>
    <s v="Warwick South"/>
    <s v="W/13/0607"/>
    <s v="Residential development up to a maximum of 220 dwellings and infrastructure"/>
    <d v="2013-08-02T00:00:00"/>
    <s v="Land North of Harbury Lane Heathcote, Warwick CV34 6TB"/>
    <s v="Offsite Parks, Gardens &amp; Allotments"/>
    <m/>
    <s v="50% of the contribution to be paid prior to 50% of the  dwellings being completed and the remainder prior to 90% of the dwellings being completed"/>
    <m/>
    <x v="3"/>
    <d v="2015-07-07T00:00:00"/>
    <n v="286880"/>
    <d v="2020-07-07T00:00:00"/>
    <s v="Paid in Full: 7/7/15.  Proportion to be spent in Victoria Park"/>
    <x v="13"/>
    <s v="WDC Leisure"/>
  </r>
  <r>
    <s v="Warwick South"/>
    <s v="W/13/0607"/>
    <s v="Residential development up to a maximum of 220 dwellings and infrastructure"/>
    <d v="2013-08-02T00:00:00"/>
    <s v="Land North of Harbury Lane Heathcote, Warwick CV34 6TB"/>
    <s v="Education Contribution"/>
    <m/>
    <s v="10% of the contribution to be paid upon occupation of the 1st dwelling; 50% upon occupation of 50% of the dwellings and the balance on the occupation of 90% of the dwellings."/>
    <m/>
    <x v="3"/>
    <d v="2016-04-01T00:00:00"/>
    <n v="1761100"/>
    <d v="2021-04-01T00:00:00"/>
    <s v="February 2017. First 2 contributions received. Final portion currently being invoiced."/>
    <x v="11"/>
    <s v="WCC Education"/>
  </r>
  <r>
    <s v="Warwick South"/>
    <s v="W/13/0607"/>
    <s v="Residential development up to a maximum of 220 dwellings and infrastructure"/>
    <d v="2013-08-02T00:00:00"/>
    <s v="Land North of Harbury Lane Heathcote, Warwick CV34 6TB"/>
    <s v="Highways Contribution"/>
    <m/>
    <s v="50% of the contribution to be paid prior to the occupation of any of the dwellings, followed by the remaining 50% of the contribution to be paid upon the occupation of 90% of the dwellings"/>
    <m/>
    <x v="3"/>
    <d v="2016-08-15T00:00:00"/>
    <n v="792000"/>
    <d v="2021-08-15T00:00:00"/>
    <s v="February 2017: 50% of contribution received. Remaining 50% being invoiced. "/>
    <x v="7"/>
    <s v="WCC Highways"/>
  </r>
  <r>
    <s v="Warwick South"/>
    <s v="W/13/0607"/>
    <s v="Residential development up to a maximum of 220 dwellings and infrastructure"/>
    <d v="2013-08-02T00:00:00"/>
    <s v="Land North of Harbury Lane Heathcote, Warwick CV34 6TB"/>
    <s v="Footpaths"/>
    <m/>
    <s v="50% of the contribution to paid prior to the occupation of any of the dwellings followed by the remaining 50% upon the occupation of 90% of the dwellings"/>
    <m/>
    <x v="3"/>
    <d v="2016-08-15T00:00:00"/>
    <n v="3290.89"/>
    <d v="2021-08-15T00:00:00"/>
    <s v="February 2017: 50% of contribution received. Remaining 50% being invoiced. "/>
    <x v="63"/>
    <s v="WCC Highways"/>
  </r>
  <r>
    <s v="Warwick South"/>
    <s v="W/13/0607"/>
    <s v="Residential development up to a maximum of 220 dwellings and infrastructure"/>
    <d v="2013-08-02T00:00:00"/>
    <s v="Land North of Harbury Lane Heathcote, Warwick CV34 6TB"/>
    <s v="School Transport"/>
    <m/>
    <s v="3 equal instalments, the first prior to the occupation of any of the dwellings with the 2nd and 3rd instalments on the 2nd and 3rd anniversaries of that payment."/>
    <m/>
    <x v="3"/>
    <d v="2016-08-15T00:00:00"/>
    <n v="105000"/>
    <d v="2021-08-15T00:00:00"/>
    <s v="February 2017. £18,369.04 received. Further triggers not yet reached."/>
    <x v="64"/>
    <s v="WCC Highways"/>
  </r>
  <r>
    <s v="Warwick South"/>
    <s v="W/13/0607"/>
    <s v="Residential development up to a maximum of 220 dwellings and infrastructure"/>
    <d v="2013-08-02T00:00:00"/>
    <s v="Land North of Harbury Lane Heathcote, Warwick CV34 6TB"/>
    <s v="Sustainability Pack Contribution"/>
    <m/>
    <s v="Before development commences"/>
    <m/>
    <x v="1"/>
    <d v="2015-04-21T00:00:00"/>
    <n v="11000"/>
    <d v="2020-04-21T00:00:00"/>
    <s v="Received and bespoke packs prepared."/>
    <x v="16"/>
    <s v="WCC Highways"/>
  </r>
  <r>
    <s v="Whitnash"/>
    <s v="W/13/0858"/>
    <s v="Outline application for residential development with all matters reserved apart from access"/>
    <d v="2013-09-24T00:00:00"/>
    <s v="Land to the South of  Fieldgate Lane, Whitnash, Leamington Spa"/>
    <s v="Affordable Housing"/>
    <m/>
    <s v="50% prior to 50% occupation"/>
    <m/>
    <x v="0"/>
    <m/>
    <m/>
    <s v=""/>
    <s v="February 2017. Development progressing. Approximately 74% constructed and occupied. Update on affordable housing provision."/>
    <x v="3"/>
    <s v="WDC Housing"/>
  </r>
  <r>
    <s v="Whitnash"/>
    <s v="W/13/0858"/>
    <s v="Outline application for residential development with all matters reserved apart from access"/>
    <d v="2013-09-24T00:00:00"/>
    <s v="Land to the South of  Fieldgate Lane, Whitnash, Leamington Spa"/>
    <s v="Education Special Needs"/>
    <m/>
    <s v="Before development commences"/>
    <m/>
    <x v="1"/>
    <d v="2016-02-03T00:00:00"/>
    <n v="18436"/>
    <d v="2021-02-03T00:00:00"/>
    <s v="February 2017: received in full. In the process of being spent."/>
    <x v="11"/>
    <s v="WCC Education"/>
  </r>
  <r>
    <s v="Whitnash"/>
    <s v="W/13/0858"/>
    <s v="Outline application for residential development with all matters reserved apart from access"/>
    <d v="2013-09-24T00:00:00"/>
    <s v="Land to the South of  Fieldgate Lane, Whitnash, Leamington Spa"/>
    <s v="Footpaths"/>
    <m/>
    <s v="50% of the contribution to be paid prior to the occupation of 50% of the houses with the remainder to be paid upon completion of the scheme"/>
    <m/>
    <x v="3"/>
    <d v="2016-05-11T00:00:00"/>
    <n v="3560"/>
    <d v="2021-05-11T00:00:00"/>
    <s v="February 2017: 50% of the contribution received. Trigger not yet reached for further payment."/>
    <x v="63"/>
    <s v="WCC Highways"/>
  </r>
  <r>
    <s v="Whitnash"/>
    <s v="W/13/0858"/>
    <s v="Outline application for residential development with all matters reserved apart from access"/>
    <d v="2013-09-24T00:00:00"/>
    <s v="Land to the South of  Fieldgate Lane, Whitnash, Leamington Spa"/>
    <s v="Health "/>
    <m/>
    <s v="50% of the contribution to be paid prior to the occupation of 50% of the houses with the remainder to be paid upon completion of the scheme"/>
    <m/>
    <x v="3"/>
    <d v="2016-02-17T00:00:00"/>
    <n v="72648.84"/>
    <d v="2021-02-17T00:00:00"/>
    <s v="Paid in Full 17/02/2016"/>
    <x v="65"/>
    <s v="NHS"/>
  </r>
  <r>
    <s v="Whitnash"/>
    <s v="W/13/0858"/>
    <s v="Outline application for residential development with all matters reserved apart from access"/>
    <d v="2013-09-24T00:00:00"/>
    <s v="Land to the South of  Fieldgate Lane, Whitnash, Leamington Spa"/>
    <s v="Highways"/>
    <m/>
    <s v="50% of the contribution to be paid prior to the occupation of 50% of the houses with the remainder to be paid upon completion of the scheme"/>
    <m/>
    <x v="3"/>
    <d v="2016-05-11T00:00:00"/>
    <n v="342000"/>
    <d v="2021-05-11T00:00:00"/>
    <s v="February 2017: 50% of the contribution received. Trigger not yet reached for further payment."/>
    <x v="7"/>
    <s v="WCC Highways"/>
  </r>
  <r>
    <s v="Whitnash"/>
    <s v="W/13/0858"/>
    <s v="Outline application for residential development with all matters reserved apart from access"/>
    <d v="2013-09-24T00:00:00"/>
    <s v="Land to the South of  Fieldgate Lane, Whitnash, Leamington Spa"/>
    <s v="Health "/>
    <m/>
    <s v="50% of the contribution to be paid prior to the occupation of 50% of the houses with the remainder to be paid upon completion of the scheme"/>
    <m/>
    <x v="3"/>
    <d v="2016-02-17T00:00:00"/>
    <n v="147857.29999999999"/>
    <d v="2021-02-17T00:00:00"/>
    <s v="Paid in Full 17/02/2016"/>
    <x v="65"/>
    <s v="NHS"/>
  </r>
  <r>
    <s v="Whitnash"/>
    <s v="W/13/0858"/>
    <s v="Outline application for residential development with all matters reserved apart from access"/>
    <d v="2013-09-24T00:00:00"/>
    <s v="Land to the South of  Fieldgate Lane, Whitnash, Leamington Spa"/>
    <s v="Indoor Sports Facilities"/>
    <m/>
    <s v="50% of the contribution to be paid prior to the occupation of 50% of the houses with the remainder to be paid upon occupation of 90%"/>
    <m/>
    <x v="4"/>
    <m/>
    <n v="87091.71"/>
    <s v=""/>
    <s v="Payment overdue: WDC pursuing."/>
    <x v="53"/>
    <s v="WDC Culture"/>
  </r>
  <r>
    <s v="Whitnash"/>
    <s v="W/13/0858"/>
    <s v="Outline application for residential development with all matters reserved apart from access"/>
    <d v="2013-09-24T00:00:00"/>
    <s v="Land to the South of  Fieldgate Lane, Whitnash, Leamington Spa"/>
    <s v="Payment of Monitoring Fee"/>
    <m/>
    <s v="Before development commences"/>
    <m/>
    <x v="1"/>
    <m/>
    <n v="9198.39"/>
    <s v=""/>
    <s v="Payment received."/>
    <x v="66"/>
    <s v="WDC DM"/>
  </r>
  <r>
    <s v="Whitnash"/>
    <s v="W/13/0858"/>
    <s v="Outline application for residential development with all matters reserved apart from access"/>
    <d v="2013-09-24T00:00:00"/>
    <s v="Land to the South of  Fieldgate Lane, Whitnash, Leamington Spa"/>
    <s v="Offsite Open Space Contribution"/>
    <m/>
    <s v="50% of the contribution to be paid prior to the occupation of 50% of the houses with the remainder to be paid upon occupation of 90%"/>
    <m/>
    <x v="4"/>
    <m/>
    <n v="153163.82"/>
    <s v=""/>
    <s v="First trigger reached - Invoice raised Feb 2017 update?"/>
    <x v="13"/>
    <s v="WDC Leisure"/>
  </r>
  <r>
    <s v="Whitnash"/>
    <s v="W/13/0858"/>
    <s v="Outline application for residential development with all matters reserved apart from access"/>
    <d v="2013-09-24T00:00:00"/>
    <s v="Land to the South of  Fieldgate Lane, Whitnash, Leamington Spa"/>
    <s v="Outdoor Sports Facilities Contribution"/>
    <m/>
    <s v="50% of the contribution to be paid prior to the occupation of 50% of the houses with the remainder to be paid upon occupation of 90%"/>
    <m/>
    <x v="4"/>
    <m/>
    <n v="6297.03"/>
    <s v=""/>
    <s v="Payment overdue: WDC pursuing."/>
    <x v="62"/>
    <s v="WDC Culture"/>
  </r>
  <r>
    <s v="Whitnash"/>
    <s v="W/13/0858"/>
    <s v="Outline application for residential development with all matters reserved apart from access"/>
    <d v="2013-09-24T00:00:00"/>
    <s v="Land to the South of  Fieldgate Lane, Whitnash, Leamington Spa"/>
    <s v="Sustainability Pack Contribution"/>
    <m/>
    <s v="100% of the contribution to be paid upon occupation of the 1st dwelling"/>
    <m/>
    <x v="1"/>
    <d v="2016-05-11T00:00:00"/>
    <n v="4700"/>
    <d v="2021-05-11T00:00:00"/>
    <s v="Received in full. Bespoke packs prepared. "/>
    <x v="16"/>
    <s v="WCC Highways"/>
  </r>
  <r>
    <s v="Whitnash"/>
    <s v="W/13/0858"/>
    <s v="Outline application for residential development with all matters reserved apart from access"/>
    <d v="2013-09-24T00:00:00"/>
    <s v="Land to the South of  Fieldgate Lane, Whitnash, Leamington Spa"/>
    <s v="Biodiversity off setting"/>
    <m/>
    <s v="No trigger"/>
    <m/>
    <x v="0"/>
    <m/>
    <n v="88117"/>
    <s v=""/>
    <s v="February 2016:WCC invoicing for relevant amounts."/>
    <x v="67"/>
    <s v="WCC Ecology"/>
  </r>
  <r>
    <s v="Whitnash"/>
    <s v="W/13/0858"/>
    <s v="Outline application for residential development with all matters reserved apart from access"/>
    <d v="2013-09-24T00:00:00"/>
    <s v="Land to the South of  Fieldgate Lane, Whitnash, Leamington Spa"/>
    <s v="Sustainable Urban Drainage System"/>
    <m/>
    <s v="Before development commences"/>
    <m/>
    <x v="4"/>
    <m/>
    <m/>
    <s v=""/>
    <s v="WDC pursuing"/>
    <x v="68"/>
    <s v="WDC Drainage"/>
  </r>
  <r>
    <s v="Whitnash"/>
    <s v="W/13/0858"/>
    <s v="Outline application for residential development with all matters reserved apart from access"/>
    <d v="2013-09-24T00:00:00"/>
    <s v="Land to the South of  Fieldgate Lane, Whitnash, Leamington Spa"/>
    <s v="Employment Opportunities"/>
    <m/>
    <s v="Before development commences"/>
    <m/>
    <x v="4"/>
    <m/>
    <m/>
    <s v=""/>
    <s v="WDC pursuing"/>
    <x v="59"/>
    <s v="WDC Economic Development"/>
  </r>
  <r>
    <s v="Whitnash"/>
    <s v="W/13/0858"/>
    <s v="Outline application for residential development with all matters reserved apart from access"/>
    <d v="2013-09-24T00:00:00"/>
    <s v="Land to the South of  Fieldgate Lane, Whitnash, Leamington Spa"/>
    <s v="School Transport contribution"/>
    <m/>
    <s v="50% of the contribution to be paid prior to the occupation of 50% of the houses with the remainder to be paid upon completion of the scheme"/>
    <m/>
    <x v="3"/>
    <d v="2016-05-11T00:00:00"/>
    <n v="28388"/>
    <d v="2021-05-11T00:00:00"/>
    <s v="February 2017: 50% of the contribution received. Trigger not yet reached for further payment."/>
    <x v="69"/>
    <m/>
  </r>
  <r>
    <s v="Whitnash"/>
    <s v="W/13/0858"/>
    <s v="Outline application for residential development with all matters reserved apart from access"/>
    <d v="2013-09-24T00:00:00"/>
    <s v="Land to the South of  Fieldgate Lane, Whitnash, Leamington Spa"/>
    <s v="Play Area"/>
    <m/>
    <s v="Before development commences"/>
    <m/>
    <x v="3"/>
    <d v="2016-02-17T00:00:00"/>
    <n v="70000"/>
    <d v="2021-02-17T00:00:00"/>
    <s v="Paid. To be delivered on site. Land not yet available to do so"/>
    <x v="2"/>
    <s v="WDC Leisure"/>
  </r>
  <r>
    <s v="Manor"/>
    <s v="W/13/0897"/>
    <s v="51 sheltered elderly apartments"/>
    <d v="2013-09-30T00:00:00"/>
    <s v="Parmiter House, Arlington Avenue, Leamington Spa"/>
    <s v="Affordable Housing Contribution"/>
    <m/>
    <s v="Prior to occupation "/>
    <m/>
    <x v="3"/>
    <d v="2015-04-29T00:00:00"/>
    <n v="225554"/>
    <d v="2020-04-29T00:00:00"/>
    <s v="Received"/>
    <x v="3"/>
    <s v="WDC Housing"/>
  </r>
  <r>
    <s v="Warwick West"/>
    <s v="W/13/1195"/>
    <s v="Variation of W/11/0078 to enable a fabric first approach"/>
    <d v="2013-11-20T00:00:00"/>
    <s v="Aylesford School., Shelley Avenue, Warwick"/>
    <s v="Variation of the wording of the agreement for W/11/0078: for details of the requirements see that agreement."/>
    <m/>
    <s v="See W/11/0078 for details"/>
    <m/>
    <x v="0"/>
    <m/>
    <m/>
    <s v=""/>
    <s v="Being addressed under W/11/0078"/>
    <x v="8"/>
    <s v="WCC Highways"/>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Affordable Housing Scheme Submission"/>
    <m/>
    <s v="Before development commences"/>
    <m/>
    <x v="0"/>
    <m/>
    <m/>
    <s v=""/>
    <s v="February 2017. Approximately 35% of dwellings constructed and occupied.  Affordable Housing scheme received and agreed for 112 units. 13 completions to end Dec 2015. February 2017 update?"/>
    <x v="3"/>
    <s v="WDC Housing"/>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Education"/>
    <m/>
    <s v="10% of the contribution to be paid on occupation of the 1st dwelling; 50% upon occupation of 50% of the dwellings and the balance on the occupation of 90% of the dwellings"/>
    <m/>
    <x v="3"/>
    <d v="2016-05-11T00:00:00"/>
    <n v="2241400"/>
    <d v="2021-05-11T00:00:00"/>
    <s v="February 2017: First 10% of the contribution paid. Second trigger not reached."/>
    <x v="11"/>
    <s v="WCC Education"/>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Footpaths"/>
    <s v="Towards the improvement of public right of way W117 between the application site and Landor Road."/>
    <s v="Before development commences"/>
    <m/>
    <x v="1"/>
    <d v="2016-05-11T00:00:00"/>
    <n v="10000"/>
    <d v="2021-05-11T00:00:00"/>
    <s v="Paid in full. Currently being spent."/>
    <x v="63"/>
    <s v="WCC Highways"/>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Library Contribution"/>
    <m/>
    <s v="Before development commences"/>
    <m/>
    <x v="1"/>
    <d v="2016-05-11T00:00:00"/>
    <n v="47754"/>
    <d v="2021-05-11T00:00:00"/>
    <s v="Paid in full. Currently being spent. "/>
    <x v="52"/>
    <s v="WCC Libraries"/>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Sustainability Pack Contribution"/>
    <m/>
    <s v="Before development commences"/>
    <m/>
    <x v="1"/>
    <d v="2016-05-11T00:00:00"/>
    <n v="14000"/>
    <d v="2021-05-11T00:00:00"/>
    <s v="Paid in full. Bespoke packs being produced."/>
    <x v="70"/>
    <s v="WCC Highways"/>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Hospital"/>
    <s v="£1678 per dwelling"/>
    <s v="50% of the contribution to be paid prior to 50% of the  dwellings being completed and the remainder prior to 90% of the dwellings being occupied"/>
    <m/>
    <x v="0"/>
    <m/>
    <n v="469840"/>
    <s v=""/>
    <s v="February 2017 approximately 35% of dwellings constructed and occupied.Trigger for payment not reached."/>
    <x v="71"/>
    <s v="WCC Highways"/>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Amenity Space scheme provision"/>
    <m/>
    <s v="Before development commences"/>
    <m/>
    <x v="4"/>
    <m/>
    <m/>
    <s v=""/>
    <s v="WDC pursuing: Land has been transferred and new owner contacted. To provide details of scheme. February "/>
    <x v="13"/>
    <s v="WDC Leisure"/>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Transfer of Amenity Space"/>
    <m/>
    <s v="Following the provision of the amenity open space"/>
    <m/>
    <x v="0"/>
    <m/>
    <m/>
    <s v=""/>
    <s v="February 2017 approximately 35% of dwellings constructed and occupied.Trigger for payment not reached."/>
    <x v="13"/>
    <s v="WDC Leisure"/>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Submission of play area scheme."/>
    <m/>
    <s v="Before development commences"/>
    <m/>
    <x v="4"/>
    <m/>
    <m/>
    <s v=""/>
    <s v="WDC pursuing: Land has been transferred and new owner contacted. To provide details of scheme. February 2017 - position?"/>
    <x v="13"/>
    <s v="WDC Leisure"/>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Provision of play area"/>
    <m/>
    <s v="Prior to the occupation of 50% of the dwellings"/>
    <m/>
    <x v="0"/>
    <m/>
    <m/>
    <s v=""/>
    <s v="February 2017 approximately 35% of dwellings constructed and occupied.Trigger for payment not reached."/>
    <x v="13"/>
    <s v="WDC Leisure"/>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Provision of amenity space"/>
    <m/>
    <s v="Prior to the occupation of 50% of the dwellings"/>
    <m/>
    <x v="0"/>
    <m/>
    <m/>
    <s v=""/>
    <s v="February 2017 approximately 35% of dwellings constructed and occupied.Trigger for payment not reached."/>
    <x v="13"/>
    <s v="WDC Leisure"/>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Sustainable Urban Drainage System"/>
    <m/>
    <s v="Prior to the occupation of the dwellings"/>
    <m/>
    <x v="4"/>
    <m/>
    <n v="0"/>
    <s v=""/>
    <s v="February 2017 approximately 35% of dwellings constructed and occupied.Trigger reached. WDC pursuing."/>
    <x v="68"/>
    <s v="WDC Drainage"/>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GP Surgery"/>
    <s v="Towards the cost of a new GP surgery in the District"/>
    <s v="Before development commences"/>
    <m/>
    <x v="3"/>
    <d v="2016-04-16T00:00:00"/>
    <n v="183512"/>
    <d v="2021-04-16T00:00:00"/>
    <s v="February 2017: payment received"/>
    <x v="51"/>
    <s v="WDC DM"/>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Highways Contribution"/>
    <m/>
    <s v="50% of the contribution to be paid prior to 50% of the  dwellings being completed and the remainder prior to 90% of the dwellings being occupied"/>
    <m/>
    <x v="0"/>
    <m/>
    <n v="1008000"/>
    <s v=""/>
    <s v="February 2017 approximately 35% of dwellings constructed and occupied.Trigger for payment not reached."/>
    <x v="7"/>
    <s v="WCC Highways"/>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School Transport contribution"/>
    <m/>
    <s v="For each phase, the contribuiton is to be paid in 3 equal instalments; the 1st to be paid prior to the occupation of any dwellings in that area with the 2nd and 3rd paid on the 1st and 2nd anniversaries of that payment."/>
    <m/>
    <x v="1"/>
    <d v="2016-05-11T00:00:00"/>
    <n v="84560"/>
    <d v="2021-05-11T00:00:00"/>
    <s v="February 2017: received in full. In the process of being spent."/>
    <x v="7"/>
    <s v="WCC Highways"/>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Monitoring Contribution"/>
    <m/>
    <s v="Prior to the commencement of development"/>
    <m/>
    <x v="1"/>
    <d v="2016-01-14T00:00:00"/>
    <n v="30000"/>
    <d v="2021-01-14T00:00:00"/>
    <s v="Paid in full 14/01/2016"/>
    <x v="56"/>
    <s v="WDC DM"/>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Biodiversity offsetting scheme"/>
    <m/>
    <s v="Prior to the commencement of development"/>
    <m/>
    <x v="4"/>
    <m/>
    <m/>
    <s v=""/>
    <s v="February 2017: WCC in contact with developer."/>
    <x v="72"/>
    <s v="WCC Ecology"/>
  </r>
  <r>
    <s v="Bishops Tachbrook"/>
    <s v="W/13/1207"/>
    <s v="Outline planning application for an urban extension comprising up to 280 new homes, public open space, landscaping, new access and highways and associated and ancillary development."/>
    <d v="2013-11-21T00:00:00"/>
    <s v="Woodside Farm, Harbury Lane, Bishops Tachbrook, Leamington Spa, CV33 9QA"/>
    <s v="Employment and training strategy submission"/>
    <m/>
    <s v="Prior to the commencement of development"/>
    <m/>
    <x v="4"/>
    <m/>
    <m/>
    <s v=""/>
    <s v="WDC pursuing"/>
    <x v="40"/>
    <s v="WDC Economic Development"/>
  </r>
  <r>
    <s v="Warwick West"/>
    <s v="W/13/1490"/>
    <s v="Demolition and conversion to provide 18 dwellings"/>
    <d v="2013-12-09T00:00:00"/>
    <s v="2-22 Northgate Street, Warwick"/>
    <s v="Affordable Housing Contribution"/>
    <m/>
    <s v="Prior to the occupation of the dwellings"/>
    <m/>
    <x v="3"/>
    <d v="2016-07-15T00:00:00"/>
    <n v="99100"/>
    <m/>
    <s v="February 2017: development well progressed. At least one occupant. Contribution outstanding"/>
    <x v="3"/>
    <s v="WDC Housing"/>
  </r>
  <r>
    <s v="Warwick West"/>
    <s v="W/13/1490"/>
    <s v="Demolition and conversion to provide 18 dwellings"/>
    <d v="2013-12-09T00:00:00"/>
    <s v="2-22 Northgate Street, Warwick"/>
    <s v="Sustainable Welcome Pack Contribution"/>
    <m/>
    <s v="Prior to the occupation of the dwellings"/>
    <m/>
    <x v="4"/>
    <m/>
    <n v="900"/>
    <s v=""/>
    <s v="February 2017: development well progressed. At least one occupant. Contribution outstanding"/>
    <x v="7"/>
    <s v="WCC Highways"/>
  </r>
  <r>
    <s v="Stoneleigh"/>
    <s v="W/13/1763"/>
    <s v="Erection of school, 2 no. multi-use games area, secondary school outdoor recreation space, primary school outdoor play area, 24 parking spaces, landscaping and security fencing"/>
    <d v="2014-03-17T00:00:00"/>
    <s v="Land To The Rear of Holly Walk, Baginton, Coventry"/>
    <s v="Contribution towards the improvement of Millenium Field"/>
    <m/>
    <s v="Upon the occupation of 100% of the dwellings"/>
    <m/>
    <x v="0"/>
    <m/>
    <n v="75000"/>
    <s v=""/>
    <s v="February 2016: Development not yet implemented."/>
    <x v="22"/>
    <s v="WDC DM"/>
  </r>
  <r>
    <s v="Bishops Tachbrook"/>
    <s v="W/14/0023"/>
    <s v="Residential development (approximately 200 dwellings) with new access onto Harbury Lane, land safeguarded for a new primary school, allotments, open space, local shop (A1 use up to 100 sqm gross), car parking and associated infrastructure"/>
    <d v="2014-05-29T00:00:00"/>
    <s v="Harbury Gardens, Harbury Lane, Bishops Tachbrook, Leamington Spa, CV33 9QF"/>
    <s v="Education"/>
    <m/>
    <s v="50% of the contribution to be paid prior to 50% of the  dwellings being completed and the remainder to be paid prior to 90% being completed"/>
    <m/>
    <x v="0"/>
    <m/>
    <n v="1601400"/>
    <s v=""/>
    <s v="February 2017: development progressing: approximately 35% of the dwellings constructed with a very small number occupied. Trigger for payment not yet reached."/>
    <x v="11"/>
    <s v="WCC Education"/>
  </r>
  <r>
    <s v="Bishops Tachbrook"/>
    <s v="W/14/0023"/>
    <s v="Residential development (approximately 200 dwellings) with new access onto Harbury Lane, land safeguarded for a new primary school, allotments, open space, local shop (A1 use up to 100 sqm gross), car parking and associated infrastructure"/>
    <d v="2014-05-29T00:00:00"/>
    <s v="Harbury Gardens, Harbury Lane, Bishops Tachbrook, Leamington Spa, CV33 9QF"/>
    <s v="Education Primary"/>
    <m/>
    <s v="50% of the contribution to be paid prior to 50% of the  dwellings being completed and the remainder to be paid prior to 90% being completed"/>
    <m/>
    <x v="0"/>
    <m/>
    <m/>
    <s v=""/>
    <s v="February 2017: development progressing: approximately 35% of the dwellings constructed with a very small number occupied. Trigger for payment not yet reached."/>
    <x v="73"/>
    <s v="WCC Education"/>
  </r>
  <r>
    <s v="Bishops Tachbrook"/>
    <s v="W/14/0023"/>
    <s v="Residential development (approximately 200 dwellings) with new access onto Harbury Lane, land safeguarded for a new primary school, allotments, open space, local shop (A1 use up to 100 sqm gross), car parking and associated infrastructure"/>
    <d v="2014-05-29T00:00:00"/>
    <s v="Harbury Gardens, Harbury Lane, Bishops Tachbrook, Leamington Spa, CV33 9QF"/>
    <s v="Country Park contribution"/>
    <m/>
    <s v="50% of the contribution to be paid prior to 50% of the  dwellings being completed and the remainder to be paid prior to 90% being completed"/>
    <m/>
    <x v="0"/>
    <m/>
    <n v="153000"/>
    <s v=""/>
    <s v="February 2017: development progressing: approximately 35% of the dwellings constructed with a very small number occupied. Trigger for payment not yet reached."/>
    <x v="74"/>
    <s v="WDC Policy"/>
  </r>
  <r>
    <s v="Bishops Tachbrook"/>
    <s v="W/14/0023"/>
    <s v="Residential development (approximately 200 dwellings) with new access onto Harbury Lane, land safeguarded for a new primary school, allotments, open space, local shop (A1 use up to 100 sqm gross), car parking and associated infrastructure"/>
    <d v="2014-05-29T00:00:00"/>
    <s v="Harbury Gardens, Harbury Lane, Bishops Tachbrook, Leamington Spa, CV33 9QF"/>
    <s v="Footpath contribution"/>
    <m/>
    <s v="50% of the contribution to be paid prior to 50% of the  dwellings being completed and the remainder to be paid prior to 90% being completed"/>
    <m/>
    <x v="0"/>
    <m/>
    <n v="3740"/>
    <s v=""/>
    <s v="February 2017: development progressing: approximately 35% of the dwellings constructed with a very small number occupied. Trigger for payment not yet reached."/>
    <x v="63"/>
    <s v="WCC Highways"/>
  </r>
  <r>
    <s v="Bishops Tachbrook"/>
    <s v="W/14/0023"/>
    <s v="Residential development (approximately 200 dwellings) with new access onto Harbury Lane, land safeguarded for a new primary school, allotments, open space, local shop (A1 use up to 100 sqm gross), car parking and associated infrastructure"/>
    <d v="2014-05-29T00:00:00"/>
    <s v="Harbury Gardens, Harbury Lane, Bishops Tachbrook, Leamington Spa, CV33 9QF"/>
    <s v="GP Surgery"/>
    <m/>
    <s v="100% Prior to Commencement of the development"/>
    <m/>
    <x v="3"/>
    <d v="2016-12-01T00:00:00"/>
    <n v="154572"/>
    <d v="2021-12-01T00:00:00"/>
    <s v="Paid in full 01/12/2015"/>
    <x v="51"/>
    <s v="WDC DM"/>
  </r>
  <r>
    <s v="Bishops Tachbrook"/>
    <s v="W/14/0023"/>
    <s v="Residential development (approximately 200 dwellings) with new access onto Harbury Lane, land safeguarded for a new primary school, allotments, open space, local shop (A1 use up to 100 sqm gross), car parking and associated infrastructure"/>
    <d v="2014-05-29T00:00:00"/>
    <s v="Harbury Gardens, Harbury Lane, Bishops Tachbrook, Leamington Spa, CV33 9QF"/>
    <s v="Highways Contribution"/>
    <m/>
    <s v="50% of the contribution to be paid prior to 50% of the  dwellings being completed and the remainder to be paid prior to 90% being completed"/>
    <m/>
    <x v="0"/>
    <m/>
    <n v="1200000"/>
    <s v=""/>
    <s v="February 2017: development progressing: approximately 35% of the dwellings constructed with a very small number occupied. Trigger for payment not yet reached."/>
    <x v="7"/>
    <s v="WCC Highways"/>
  </r>
  <r>
    <s v="Bishops Tachbrook"/>
    <s v="W/14/0023"/>
    <s v="Residential development (approximately 200 dwellings) with new access onto Harbury Lane, land safeguarded for a new primary school, allotments, open space, local shop (A1 use up to 100 sqm gross), car parking and associated infrastructure"/>
    <d v="2014-05-29T00:00:00"/>
    <s v="Harbury Gardens, Harbury Lane, Bishops Tachbrook, Leamington Spa, CV33 9QF"/>
    <s v="Hospital Contribution"/>
    <m/>
    <s v="50% of the contribution to be paid prior to 50% of the  dwellings being completed and the remainder to be paid prior to 90% being completed"/>
    <m/>
    <x v="0"/>
    <m/>
    <n v="335600"/>
    <s v=""/>
    <s v="February 2017: development commenced: trigger not yet reached."/>
    <x v="71"/>
    <s v="WDC DM"/>
  </r>
  <r>
    <s v="Bishops Tachbrook"/>
    <s v="W/14/0023"/>
    <s v="Residential development (approximately 200 dwellings) with new access onto Harbury Lane, land safeguarded for a new primary school, allotments, open space, local shop (A1 use up to 100 sqm gross), car parking and associated infrastructure"/>
    <d v="2014-05-29T00:00:00"/>
    <s v="Harbury Gardens, Harbury Lane, Bishops Tachbrook, Leamington Spa, CV33 9QF"/>
    <s v="Indoor Sports Facilities"/>
    <m/>
    <s v="50% of the contribution to be paid prior to 50% of the  dwellings being completed and the remainder to be paid prior to 90% being completed"/>
    <m/>
    <x v="0"/>
    <m/>
    <n v="156922"/>
    <s v=""/>
    <s v="February 2017: development progressing: approximately 35% of the dwellings constructed with a very small number occupied. Trigger for payment not yet reached."/>
    <x v="53"/>
    <s v="WDC Leisure"/>
  </r>
  <r>
    <s v="Bishops Tachbrook"/>
    <s v="W/14/0023"/>
    <s v="Residential development (approximately 200 dwellings) with new access onto Harbury Lane, land safeguarded for a new primary school, allotments, open space, local shop (A1 use up to 100 sqm gross), car parking and associated infrastructure"/>
    <d v="2014-05-29T00:00:00"/>
    <s v="Harbury Gardens, Harbury Lane, Bishops Tachbrook, Leamington Spa, CV33 9QF"/>
    <s v="Library Contribution"/>
    <m/>
    <s v="100% Prior to Commencement of the development"/>
    <m/>
    <x v="4"/>
    <m/>
    <n v="34138"/>
    <s v=""/>
    <s v="February 2017: development commenced: trigger reached and being pursued by WCC. "/>
    <x v="6"/>
    <s v="WCC Libraries"/>
  </r>
  <r>
    <s v="Bishops Tachbrook"/>
    <s v="W/14/0023"/>
    <s v="Residential development (approximately 200 dwellings) with new access onto Harbury Lane, land safeguarded for a new primary school, allotments, open space, local shop (A1 use up to 100 sqm gross), car parking and associated infrastructure"/>
    <d v="2014-05-29T00:00:00"/>
    <s v="Harbury Gardens, Harbury Lane, Bishops Tachbrook, Leamington Spa, CV33 9QF"/>
    <s v="Payment of Monitoring Fee"/>
    <m/>
    <s v="100% Prior to Commencement of the development"/>
    <m/>
    <x v="3"/>
    <d v="2016-12-01T00:00:00"/>
    <n v="30000"/>
    <d v="2021-12-01T00:00:00"/>
    <s v="Paid in full 01/12/2015"/>
    <x v="56"/>
    <s v="WDC DM"/>
  </r>
  <r>
    <s v="Bishops Tachbrook"/>
    <s v="W/14/0023"/>
    <s v="Residential development (approximately 200 dwellings) with new access onto Harbury Lane, land safeguarded for a new primary school, allotments, open space, local shop (A1 use up to 100 sqm gross), car parking and associated infrastructure"/>
    <d v="2014-05-29T00:00:00"/>
    <s v="Harbury Gardens, Harbury Lane, Bishops Tachbrook, Leamington Spa, CV33 9QF"/>
    <s v="Outdoor Sports Facilities"/>
    <m/>
    <s v="50% of the contribution to be paid prior to 50% of the  dwellings being completed and the remainder to be paid prior to 90% being completed"/>
    <m/>
    <x v="0"/>
    <m/>
    <n v="11346"/>
    <s v=""/>
    <s v="February 2017: development progressing: approximately 35% of the dwellings constructed with a very small number occupied. Trigger for payment not yet reached."/>
    <x v="75"/>
    <s v="WDC Leisure"/>
  </r>
  <r>
    <s v="Bishops Tachbrook"/>
    <s v="W/14/0023"/>
    <s v="Residential development (approximately 200 dwellings) with new access onto Harbury Lane, land safeguarded for a new primary school, allotments, open space, local shop (A1 use up to 100 sqm gross), car parking and associated infrastructure"/>
    <d v="2014-05-29T00:00:00"/>
    <s v="Harbury Gardens, Harbury Lane, Bishops Tachbrook, Leamington Spa, CV33 9QF"/>
    <s v="School Transport"/>
    <m/>
    <s v="Prior to the occupation of dwellings"/>
    <m/>
    <x v="4"/>
    <m/>
    <n v="60400"/>
    <s v=""/>
    <s v="February 2017: development commenced: trigger reached and being pursued by WCC. "/>
    <x v="64"/>
    <s v="WCC Highways"/>
  </r>
  <r>
    <s v="Bishops Tachbrook"/>
    <s v="W/14/0023"/>
    <s v="Residential development (approximately 200 dwellings) with new access onto Harbury Lane, land safeguarded for a new primary school, allotments, open space, local shop (A1 use up to 100 sqm gross), car parking and associated infrastructure"/>
    <d v="2014-05-29T00:00:00"/>
    <s v="Harbury Gardens, Harbury Lane, Bishops Tachbrook, Leamington Spa, CV33 9QF"/>
    <s v="Sustainable Urban Drainage System"/>
    <m/>
    <s v="Prior to the commencement of development"/>
    <m/>
    <x v="4"/>
    <m/>
    <m/>
    <s v=""/>
    <s v="February 2016: development commenced. Details being sought by WDC. February 2017 progress?"/>
    <x v="68"/>
    <s v="WDC Drainage"/>
  </r>
  <r>
    <s v="Bishops Tachbrook"/>
    <s v="W/14/0023"/>
    <s v="Residential development (approximately 200 dwellings) with new access onto Harbury Lane, land safeguarded for a new primary school, allotments, open space, local shop (A1 use up to 100 sqm gross), car parking and associated infrastructure"/>
    <d v="2014-05-29T00:00:00"/>
    <s v="Harbury Gardens, Harbury Lane, Bishops Tachbrook, Leamington Spa, CV33 9QF"/>
    <s v="Open Space Land Transfer"/>
    <m/>
    <s v="Following the provision of the open space"/>
    <m/>
    <x v="0"/>
    <m/>
    <m/>
    <s v=""/>
    <s v="February 2017: development commenced: trigger not yet reached."/>
    <x v="13"/>
    <s v="WDC Leisure"/>
  </r>
  <r>
    <s v="Clarendon"/>
    <s v="W/14/0120"/>
    <s v="Proposed change of use of basement, ground floor and first floor private club premises to eight self-contained flats and one mews dwelling; external alterations; and alterations to existing second floor flat"/>
    <d v="2014-03-20T00:00:00"/>
    <s v="36 Warwick Street, Leamington Spa, CV32 5JZ"/>
    <s v="Open Space"/>
    <m/>
    <s v="100% upon the commencement of the development"/>
    <m/>
    <x v="3"/>
    <d v="2015-06-01T00:00:00"/>
    <n v="9264"/>
    <d v="2020-06-01T00:00:00"/>
    <s v="Received but not yet spent"/>
    <x v="13"/>
    <s v="WDC Leisure"/>
  </r>
  <r>
    <s v="Radford Semele"/>
    <s v="W/14/0322"/>
    <s v="Construction of up to 60 market and affordable dwellings, new vehicular access, open space and associated infrastructure (outline application including details of access)"/>
    <d v="2014-06-06T00:00:00"/>
    <s v="Land East of Radford Semele,North of Southam Road, Radford Semele, Leamington Spa, CV31 1TP"/>
    <s v="Affordable Housing"/>
    <m/>
    <s v="Before development commences"/>
    <m/>
    <x v="4"/>
    <m/>
    <m/>
    <s v=""/>
    <s v="February 2016: development commenced. Details being sought by WDC. 2017 Position?"/>
    <x v="3"/>
    <s v="WDC Housing"/>
  </r>
  <r>
    <s v="Radford Semele"/>
    <s v="W/14/0322"/>
    <s v="Construction of up to 60 market and affordable dwellings, new vehicular access, open space and associated infrastructure (outline application including details of access)"/>
    <d v="2014-06-06T00:00:00"/>
    <s v="Land East of Radford Semele,North of Southam Road, Radford Semele, Leamington Spa, CV31 1TP"/>
    <s v="Open Space Commuted Sum"/>
    <m/>
    <s v="Upon the  provision of open space"/>
    <m/>
    <x v="0"/>
    <m/>
    <m/>
    <s v=""/>
    <s v="February 2017: development commenced: trigger not yet reached."/>
    <x v="13"/>
    <s v="WDC Leisure"/>
  </r>
  <r>
    <s v="Radford Semele"/>
    <s v="W/14/0322"/>
    <s v="Construction of up to 60 market and affordable dwellings, new vehicular access, open space and associated infrastructure (outline application including details of access)"/>
    <d v="2014-06-06T00:00:00"/>
    <s v="Land East of Radford Semele,North of Southam Road, Radford Semele, Leamington Spa, CV31 1TP"/>
    <s v="Education"/>
    <m/>
    <s v="50% prior to 50% occupation"/>
    <m/>
    <x v="0"/>
    <m/>
    <n v="402653"/>
    <s v=""/>
    <s v="February 2017: development commenced: trigger not yet reached."/>
    <x v="11"/>
    <s v="WCC Education"/>
  </r>
  <r>
    <s v="Radford Semele"/>
    <s v="W/14/0322"/>
    <s v="Construction of up to 60 market and affordable dwellings, new vehicular access, open space and associated infrastructure (outline application including details of access)"/>
    <d v="2014-06-06T00:00:00"/>
    <s v="Land East of Radford Semele,North of Southam Road, Radford Semele, Leamington Spa, CV31 1TP"/>
    <s v="Footpaths"/>
    <m/>
    <s v="Prior to the occupation of the dwellings"/>
    <m/>
    <x v="4"/>
    <m/>
    <n v="2140"/>
    <s v=""/>
    <s v="February 2017: trigger reached late 2016 when a small number of dwellings occupied. WCC invoicing for payment."/>
    <x v="63"/>
    <s v="WCC Highways"/>
  </r>
  <r>
    <s v="Radford Semele"/>
    <s v="W/14/0322"/>
    <s v="Construction of up to 60 market and affordable dwellings, new vehicular access, open space and associated infrastructure (outline application including details of access)"/>
    <d v="2014-06-06T00:00:00"/>
    <s v="Land East of Radford Semele,North of Southam Road, Radford Semele, Leamington Spa, CV31 1TP"/>
    <s v="GP Surgery"/>
    <m/>
    <s v="100% before development commences"/>
    <m/>
    <x v="3"/>
    <d v="2017-02-01T00:00:00"/>
    <n v="8723.34"/>
    <d v="2022-02-01T00:00:00"/>
    <s v="February 2017: payment received"/>
    <x v="51"/>
    <s v="WDC Policy"/>
  </r>
  <r>
    <s v="Radford Semele"/>
    <s v="W/14/0322"/>
    <s v="Construction of up to 60 market and affordable dwellings, new vehicular access, open space and associated infrastructure (outline application including details of access)"/>
    <d v="2014-06-06T00:00:00"/>
    <s v="Land East of Radford Semele,North of Southam Road, Radford Semele, Leamington Spa, CV31 1TP"/>
    <s v="Highways"/>
    <m/>
    <s v="50% of the contribution to be paid prior to 50% of the  dwellings being completed and the remainder to be paid prior to 90% being completed"/>
    <m/>
    <x v="0"/>
    <m/>
    <n v="15000"/>
    <s v=""/>
    <s v="February 2017: development commenced: trigger not yet reached."/>
    <x v="7"/>
    <s v="WCC Highways"/>
  </r>
  <r>
    <s v="Radford Semele"/>
    <s v="W/14/0322"/>
    <s v="Construction of up to 60 market and affordable dwellings, new vehicular access, open space and associated infrastructure (outline application including details of access)"/>
    <d v="2014-06-06T00:00:00"/>
    <s v="Land East of Radford Semele,North of Southam Road, Radford Semele, Leamington Spa, CV31 1TP"/>
    <s v="Hospital"/>
    <m/>
    <s v="50% of the contribution to be paid prior to 50% of the  dwellings being completed and the remainder to be paid prior to 90% being completed"/>
    <m/>
    <x v="0"/>
    <m/>
    <n v="100680"/>
    <s v=""/>
    <s v="February 2017: development commenced: trigger not yet reached."/>
    <x v="71"/>
    <s v="WDC Policy"/>
  </r>
  <r>
    <s v="Radford Semele"/>
    <s v="W/14/0322"/>
    <s v="Construction of up to 60 market and affordable dwellings, new vehicular access, open space and associated infrastructure (outline application including details of access)"/>
    <d v="2014-06-06T00:00:00"/>
    <s v="Land East of Radford Semele,North of Southam Road, Radford Semele, Leamington Spa, CV31 1TP"/>
    <s v="Indoor Sports Facilities"/>
    <m/>
    <s v="50% of the contribution to be paid prior to 50% of the  dwellings being completed and the remainder to be paid prior to 90% being completed"/>
    <m/>
    <x v="0"/>
    <m/>
    <n v="47076.800000000003"/>
    <s v=""/>
    <s v="February 2017: development commenced: trigger not yet reached."/>
    <x v="53"/>
    <s v="WDC Leisure"/>
  </r>
  <r>
    <s v="Radford Semele"/>
    <s v="W/14/0322"/>
    <s v="Construction of up to 60 market and affordable dwellings, new vehicular access, open space and associated infrastructure (outline application including details of access)"/>
    <d v="2014-06-06T00:00:00"/>
    <s v="Land East of Radford Semele,North of Southam Road, Radford Semele, Leamington Spa, CV31 1TP"/>
    <s v="Payment of Monitoring Fee"/>
    <m/>
    <s v="Before development commences"/>
    <m/>
    <x v="1"/>
    <d v="2017-02-01T00:00:00"/>
    <n v="8886.33"/>
    <d v="2022-02-01T00:00:00"/>
    <s v="February 2017: payment received"/>
    <x v="56"/>
    <s v="WDC DM"/>
  </r>
  <r>
    <s v="Radford Semele"/>
    <s v="W/14/0322"/>
    <s v="Construction of up to 60 market and affordable dwellings, new vehicular access, open space and associated infrastructure (outline application including details of access)"/>
    <d v="2014-06-06T00:00:00"/>
    <s v="Land East of Radford Semele,North of Southam Road, Radford Semele, Leamington Spa, CV31 1TP"/>
    <s v="Highways"/>
    <m/>
    <s v="50% of the contribution to be paid prior to 50% of the  dwellings being completed and the remainder to be paid prior to 90% being completed"/>
    <m/>
    <x v="3"/>
    <m/>
    <n v="360000"/>
    <s v=""/>
    <s v="February 2017: payment received"/>
    <x v="7"/>
    <s v="WCC Highways"/>
  </r>
  <r>
    <s v="Radford Semele"/>
    <s v="W/14/0322"/>
    <s v="Construction of up to 60 market and affordable dwellings, new vehicular access, open space and associated infrastructure (outline application including details of access)"/>
    <d v="2014-06-06T00:00:00"/>
    <s v="Land East of Radford Semele,North of Southam Road, Radford Semele, Leamington Spa, CV31 1TP"/>
    <s v="Offsite Parks, Gardens &amp; Allotments"/>
    <m/>
    <s v="50% of the contribution to be paid prior to 50% of the  dwellings being completed and the remainder to be paid prior to 90% being completed"/>
    <m/>
    <x v="3"/>
    <m/>
    <n v="88457.29"/>
    <s v=""/>
    <s v="February 2017: payment received"/>
    <x v="13"/>
    <s v="WDC Leisure"/>
  </r>
  <r>
    <s v="Radford Semele"/>
    <s v="W/14/0322"/>
    <s v="Construction of up to 60 market and affordable dwellings, new vehicular access, open space and associated infrastructure (outline application including details of access)"/>
    <d v="2014-06-06T00:00:00"/>
    <s v="Land East of Radford Semele,North of Southam Road, Radford Semele, Leamington Spa, CV31 1TP"/>
    <s v="Sustainable Urban Drainage System"/>
    <m/>
    <s v="75% Occupation"/>
    <m/>
    <x v="3"/>
    <m/>
    <m/>
    <s v=""/>
    <s v="February 2017: payment received"/>
    <x v="68"/>
    <s v="WDC Drainage"/>
  </r>
  <r>
    <s v="Radford Semele"/>
    <s v="W/14/0322"/>
    <s v="Construction of up to 60 market and affordable dwellings, new vehicular access, open space and associated infrastructure (outline application including details of access)"/>
    <d v="2014-06-06T00:00:00"/>
    <s v="Land East of Radford Semele,North of Southam Road, Radford Semele, Leamington Spa, CV31 1TP"/>
    <s v="Outdoor Sports Facilities"/>
    <m/>
    <s v="50% of the contribution to be paid prior to 50% of the  dwellings being completed and the remainder to be paid prior to 90% being completed"/>
    <m/>
    <x v="3"/>
    <m/>
    <n v="3403.8"/>
    <s v=""/>
    <s v="February 2017: payment received"/>
    <x v="75"/>
    <s v="WDC Leisure"/>
  </r>
  <r>
    <s v="Radford Semele"/>
    <s v="W/14/0322"/>
    <s v="Construction of up to 60 market and affordable dwellings, new vehicular access, open space and associated infrastructure (outline application including details of access)"/>
    <d v="2014-06-06T00:00:00"/>
    <s v="Land East of Radford Semele,North of Southam Road, Radford Semele, Leamington Spa, CV31 1TP"/>
    <s v="Layout of Play Area"/>
    <m/>
    <s v="Before development commences"/>
    <m/>
    <x v="1"/>
    <m/>
    <m/>
    <s v=""/>
    <s v="February 2017 Play Area installed."/>
    <x v="2"/>
    <s v="WDC Leisure"/>
  </r>
  <r>
    <s v="Radford Semele"/>
    <s v="W/14/0322"/>
    <s v="Construction of up to 60 market and affordable dwellings, new vehicular access, open space and associated infrastructure (outline application including details of access)"/>
    <d v="2014-06-06T00:00:00"/>
    <s v="Land East of Radford Semele,North of Southam Road, Radford Semele, Leamington Spa, CV31 1TP"/>
    <s v="Play Area Commuted Sum"/>
    <m/>
    <s v="Upon the provision of the play area"/>
    <m/>
    <x v="4"/>
    <m/>
    <m/>
    <s v=""/>
    <s v="February 2017: Play area installed - contribution received?: development commenced: trigger not yet reached."/>
    <x v="58"/>
    <s v="WDC Leisure"/>
  </r>
  <r>
    <s v="Radford Semele"/>
    <s v="W/14/0322"/>
    <s v="Construction of up to 60 market and affordable dwellings, new vehicular access, open space and associated infrastructure (outline application including details of access)"/>
    <d v="2014-06-06T00:00:00"/>
    <s v="Land East of Radford Semele,North of Southam Road, Radford Semele, Leamington Spa, CV31 1TP"/>
    <s v="Sustainability Pack Contribution"/>
    <m/>
    <s v="Before development commences"/>
    <m/>
    <x v="4"/>
    <m/>
    <n v="4500"/>
    <s v=""/>
    <s v="February 2017: development commenced. Details being sought by WCC"/>
    <x v="76"/>
    <s v="WDC DM"/>
  </r>
  <r>
    <s v="Warwick South"/>
    <s v="W/14/0661"/>
    <s v="Residential development of up to 785 dwellings, community hub, primary school, infrastructure and landscaping"/>
    <d v="2014-09-19T00:00:00"/>
    <s v="Land at Lower Heathcote Farm, Harbury Lane, Warwick"/>
    <s v="Submission of Affordable Housing scheme"/>
    <m/>
    <s v="Prior to commencement of development"/>
    <m/>
    <x v="1"/>
    <m/>
    <m/>
    <s v=""/>
    <s v="Approved scheme in place"/>
    <x v="3"/>
    <s v="WDC Housing"/>
  </r>
  <r>
    <s v="Warwick South"/>
    <s v="W/14/0661"/>
    <s v="Residential development of up to 785 dwellings, community hub, primary school, infrastructure and landscaping"/>
    <d v="2014-09-19T00:00:00"/>
    <s v="Land at Lower Heathcote Farm, Harbury Lane, Warwick"/>
    <s v="Open Space and Play Area Design Scheme"/>
    <m/>
    <s v="Prior to commencement of development"/>
    <m/>
    <x v="4"/>
    <m/>
    <m/>
    <s v=""/>
    <s v="February 2016 -Expected within 2 months. February 2017 progress?"/>
    <x v="13"/>
    <s v="WDC Leisure"/>
  </r>
  <r>
    <s v="Warwick South"/>
    <s v="W/14/0661"/>
    <s v="Residential development of up to 785 dwellings, community hub, primary school, infrastructure and landscaping"/>
    <d v="2014-09-19T00:00:00"/>
    <s v="Land at Lower Heathcote Farm, Harbury Lane, Warwick"/>
    <s v="Open Space Land Transfer"/>
    <m/>
    <s v="Prior to the occupation of 50% of the dwellings"/>
    <m/>
    <x v="0"/>
    <m/>
    <m/>
    <s v=""/>
    <s v="February 2017: development commenced: trigger not yet reached."/>
    <x v="13"/>
    <s v="WDC Leisure"/>
  </r>
  <r>
    <s v="Warwick South"/>
    <s v="W/14/0661"/>
    <s v="Residential development of up to 785 dwellings, community hub, primary school, infrastructure and landscaping"/>
    <d v="2014-09-19T00:00:00"/>
    <s v="Land at Lower Heathcote Farm, Harbury Lane, Warwick"/>
    <s v="Open Space Provision"/>
    <m/>
    <s v="Prior to the occupation of 50% of the dwellings"/>
    <m/>
    <x v="0"/>
    <m/>
    <m/>
    <s v=""/>
    <s v="February 2017: development commenced: trigger not yet reached."/>
    <x v="13"/>
    <s v="WDC Leisure"/>
  </r>
  <r>
    <s v="Warwick South"/>
    <s v="W/14/0661"/>
    <s v="Residential development of up to 785 dwellings, community hub, primary school, infrastructure and landscaping"/>
    <d v="2014-09-19T00:00:00"/>
    <s v="Land at Lower Heathcote Farm, Harbury Lane, Warwick"/>
    <s v="Open Space Commuted Sum"/>
    <s v="In accordance with the formula set out in the agreement"/>
    <s v="Prior to the transfer of  the open space"/>
    <m/>
    <x v="0"/>
    <m/>
    <m/>
    <s v=""/>
    <s v="February 2017: development commenced: trigger not yet reached."/>
    <x v="13"/>
    <s v="WDC Leisure"/>
  </r>
  <r>
    <s v="Warwick South"/>
    <s v="W/14/0661"/>
    <s v="Residential development of up to 785 dwellings, community hub, primary school, infrastructure and landscaping"/>
    <d v="2014-09-19T00:00:00"/>
    <s v="Land at Lower Heathcote Farm, Harbury Lane, Warwick"/>
    <s v="Submission of biodiversity off setting scheme"/>
    <m/>
    <s v="Prior to the commencement of each phase of development"/>
    <m/>
    <x v="4"/>
    <m/>
    <m/>
    <s v=""/>
    <s v="February 2017: Development commenced. Information being sought by WCC "/>
    <x v="72"/>
    <s v="WDC Leisure"/>
  </r>
  <r>
    <s v="Warwick South"/>
    <s v="W/14/0661"/>
    <s v="Residential development of up to 785 dwellings, community hub, primary school, infrastructure and landscaping"/>
    <d v="2014-09-19T00:00:00"/>
    <s v="Land at Lower Heathcote Farm, Harbury Lane, Warwick"/>
    <s v="Sustainable Urban Drainage System scheme"/>
    <m/>
    <s v="Prior to commencement of development"/>
    <m/>
    <x v="4"/>
    <m/>
    <m/>
    <s v=""/>
    <s v="February 2017: Development commenced. Information being sought by WCC "/>
    <x v="77"/>
    <s v="WCC Ecology"/>
  </r>
  <r>
    <s v="Warwick South"/>
    <s v="W/14/0661"/>
    <s v="Residential development of up to 785 dwellings, community hub, primary school, infrastructure and landscaping"/>
    <d v="2014-09-19T00:00:00"/>
    <s v="Land at Lower Heathcote Farm, Harbury Lane, Warwick"/>
    <s v="Sustainable Urban Drainage System Commuted Sum"/>
    <m/>
    <s v="Upon the transfer of the SUDs Land"/>
    <m/>
    <x v="0"/>
    <m/>
    <m/>
    <s v=""/>
    <s v="February 2017: development commenced: trigger not yet reached."/>
    <x v="77"/>
    <s v="WDC Drainage"/>
  </r>
  <r>
    <s v="Warwick South"/>
    <s v="W/14/0661"/>
    <s v="Residential development of up to 785 dwellings, community hub, primary school, infrastructure and landscaping"/>
    <d v="2014-09-19T00:00:00"/>
    <s v="Land at Lower Heathcote Farm, Harbury Lane, Warwick"/>
    <s v="Submission of employment and training strategy"/>
    <m/>
    <s v="Prior to commencement of development"/>
    <m/>
    <x v="4"/>
    <m/>
    <m/>
    <s v=""/>
    <s v="February 2017: Development commenced. Information being sought by WCC "/>
    <x v="40"/>
    <s v="WDC Economic Development"/>
  </r>
  <r>
    <s v="Warwick South"/>
    <s v="W/14/0661"/>
    <s v="Residential development of up to 785 dwellings, community hub, primary school, infrastructure and landscaping"/>
    <d v="2014-09-19T00:00:00"/>
    <s v="Land at Lower Heathcote Farm, Harbury Lane, Warwick"/>
    <s v="Indoor Sports Facilities Contribution"/>
    <s v="£831.04 per dwelling"/>
    <s v="50% of the contribution to be paid prior to the completion of 50% of the dwellings and the remainder prior to the completion of 90% of the dwellings for the relevant phase of development."/>
    <m/>
    <x v="0"/>
    <m/>
    <n v="652366"/>
    <s v=""/>
    <s v="February 2017: development commenced: trigger not yet reached."/>
    <x v="78"/>
    <s v="WDC Policy"/>
  </r>
  <r>
    <s v="Warwick South"/>
    <s v="W/14/0661"/>
    <s v="Residential development of up to 785 dwellings, community hub, primary school, infrastructure and landscaping"/>
    <d v="2014-09-19T00:00:00"/>
    <s v="Land at Lower Heathcote Farm, Harbury Lane, Warwick"/>
    <s v="Outdoor Sports Facilities Contribution"/>
    <s v="£56.73 per dwelling"/>
    <s v="50% of the contribution to be paid prior to the completion of 50% of the dwellings and the remainder prior to the completion of 90% of the dwellings for the relevant phase of development."/>
    <m/>
    <x v="0"/>
    <m/>
    <n v="44533.05"/>
    <s v=""/>
    <s v="February 2017: development commenced: trigger not yet reached."/>
    <x v="78"/>
    <s v="WDC Policy"/>
  </r>
  <r>
    <s v="Warwick South"/>
    <s v="W/14/0661"/>
    <s v="Residential development of up to 785 dwellings, community hub, primary school, infrastructure and landscaping"/>
    <d v="2014-09-19T00:00:00"/>
    <s v="Land at Lower Heathcote Farm, Harbury Lane, Warwick"/>
    <s v="Provision of Play Area"/>
    <m/>
    <s v="Prior to the occupation of 50% of the development"/>
    <m/>
    <x v="0"/>
    <m/>
    <m/>
    <s v=""/>
    <s v="February 2017: development commenced: trigger not yet reached."/>
    <x v="13"/>
    <s v="WDC Leisure"/>
  </r>
  <r>
    <s v="Warwick South"/>
    <s v="W/14/0661"/>
    <s v="Residential development of up to 785 dwellings, community hub, primary school, infrastructure and landscaping"/>
    <d v="2014-09-19T00:00:00"/>
    <s v="Land at Lower Heathcote Farm, Harbury Lane, Warwick"/>
    <s v="Play Area Commuted Sum"/>
    <s v="In accordance with the formula set out in the agreement"/>
    <s v="On the completion and transfer of  the play area"/>
    <m/>
    <x v="0"/>
    <m/>
    <m/>
    <s v=""/>
    <s v="February 2017: development commenced: trigger not yet reached."/>
    <x v="13"/>
    <s v="WDC Leisure"/>
  </r>
  <r>
    <s v="Warwick South"/>
    <s v="W/14/0661"/>
    <s v="Residential development of up to 785 dwellings, community hub, primary school, infrastructure and landscaping"/>
    <d v="2014-09-19T00:00:00"/>
    <s v="Land at Lower Heathcote Farm, Harbury Lane, Warwick"/>
    <s v="Police Contribution"/>
    <s v="£242.22 per dwelling"/>
    <s v="50% of the contribution to be paid prior to the completion of 50% of the dwellings and the remainder prior to the completion of 90% of the dwellings for the relevant phase of development."/>
    <m/>
    <x v="0"/>
    <m/>
    <n v="190142.7"/>
    <s v=""/>
    <s v="February 2017: development commenced: trigger not yet reached."/>
    <x v="41"/>
    <s v="WDC DM"/>
  </r>
  <r>
    <s v="Warwick South"/>
    <s v="W/14/0661"/>
    <s v="Residential development of up to 785 dwellings, community hub, primary school, infrastructure and landscaping"/>
    <d v="2014-09-19T00:00:00"/>
    <s v="Land at Lower Heathcote Farm, Harbury Lane, Warwick"/>
    <s v="Provision of a safeguarded land for education"/>
    <s v="To be safeguarded for a period of 5 years "/>
    <m/>
    <m/>
    <x v="0"/>
    <m/>
    <m/>
    <s v=""/>
    <s v="February 2017: Primary School under construction. Due to open September 2017."/>
    <x v="11"/>
    <s v="WCC Education"/>
  </r>
  <r>
    <s v="Warwick South"/>
    <s v="W/14/0661"/>
    <s v="Residential development of up to 785 dwellings, community hub, primary school, infrastructure and landscaping"/>
    <d v="2014-09-19T00:00:00"/>
    <s v="Land at Lower Heathcote Farm, Harbury Lane, Warwick"/>
    <s v="Education Contribution"/>
    <s v="£8007 per dwelling"/>
    <s v="For each phase of development, 10% of the contribution to be paid upon the occupation of the 1st dwelling; 50% upon occupation of 50% of the dwellings and the balance on the occupation of 90%."/>
    <m/>
    <x v="0"/>
    <m/>
    <n v="6285495"/>
    <s v=""/>
    <s v="February 2017: development commenced: trigger not yet reached."/>
    <x v="11"/>
    <s v="WCC Education"/>
  </r>
  <r>
    <s v="Warwick South"/>
    <s v="W/14/0661"/>
    <s v="Residential development of up to 785 dwellings, community hub, primary school, infrastructure and landscaping"/>
    <d v="2014-09-19T00:00:00"/>
    <s v="Land at Lower Heathcote Farm, Harbury Lane, Warwick"/>
    <s v="Highways Contribution"/>
    <s v="£6000 per open market dwelling"/>
    <s v="For each phase of the development, 4 equal instalments to be paid on the 1st occupation of market housing in that phase and then at 25%, 50% and 75% of the occupation of the housing in that phase."/>
    <m/>
    <x v="0"/>
    <m/>
    <n v="2826000"/>
    <s v=""/>
    <s v="February 2017: development commenced: trigger not yet reached."/>
    <x v="7"/>
    <s v="WCC Highways"/>
  </r>
  <r>
    <s v="Warwick South"/>
    <s v="W/14/0661"/>
    <s v="Residential development of up to 785 dwellings, community hub, primary school, infrastructure and landscaping"/>
    <d v="2014-09-19T00:00:00"/>
    <s v="Land at Lower Heathcote Farm, Harbury Lane, Warwick"/>
    <s v="Public Transport  Contribution"/>
    <s v="Towards the cost of extending and improving the no. 68 bus service and/or towards the provision of a new 20 minute service from the application site to Leamington railway station and the town centre. £638 per dwelling"/>
    <s v="For each phase, the contribution  to be paid in 5 equal instalments: the 1st prior to the occupation of the 100th dwelling in that phase  with the remaining instalments to be paid on the 1st, 2nd, 3rd and 4th anniversary of that payment."/>
    <m/>
    <x v="0"/>
    <m/>
    <n v="500830"/>
    <s v=""/>
    <s v="February 2017: development commenced: trigger not yet reached."/>
    <x v="1"/>
    <s v="WCC Highways"/>
  </r>
  <r>
    <s v="Warwick South"/>
    <s v="W/14/0661"/>
    <s v="Residential development of up to 785 dwellings, community hub, primary school, infrastructure and landscaping"/>
    <d v="2014-09-19T00:00:00"/>
    <s v="Land at Lower Heathcote Farm, Harbury Lane, Warwick"/>
    <s v="School Transport contribution"/>
    <s v="To provide bus services to serve the site and local secondary schools to provide transport to and from school. £302 per dwelling"/>
    <s v="For each phase the contribution to be paid in 3 equal instalments; the 1st to be paid prior to the occupation of dwellings in that area with the 2nd and 3rd paid on the 1st and 2nd anniversaries of that payment."/>
    <m/>
    <x v="0"/>
    <m/>
    <n v="237070"/>
    <s v=""/>
    <s v="February 2017: development commenced: trigger not yet reached."/>
    <x v="1"/>
    <s v="WCC Highways"/>
  </r>
  <r>
    <s v="Warwick South"/>
    <s v="W/14/0661"/>
    <s v="Residential development of up to 785 dwellings, community hub, primary school, infrastructure and landscaping"/>
    <d v="2014-09-19T00:00:00"/>
    <s v="Land at Lower Heathcote Farm, Harbury Lane, Warwick"/>
    <s v="Sustainability Pack Contribution"/>
    <s v="£75 per dwelling"/>
    <s v="For each area, prior to the commencement of development in that area."/>
    <m/>
    <x v="0"/>
    <m/>
    <n v="58875"/>
    <s v=""/>
    <s v="February 2017: development commenced: trigger not yet reached."/>
    <x v="7"/>
    <s v="WCC Highways"/>
  </r>
  <r>
    <s v="Warwick South"/>
    <s v="W/14/0661"/>
    <s v="Residential development of up to 785 dwellings, community hub, primary school, infrastructure and landscaping"/>
    <d v="2014-09-19T00:00:00"/>
    <s v="Land at Lower Heathcote Farm, Harbury Lane, Warwick"/>
    <s v="Library Contribution"/>
    <s v="£21.89 per dwelling"/>
    <s v="Prior to the commencement of the development"/>
    <m/>
    <x v="4"/>
    <m/>
    <n v="17183.650000000001"/>
    <s v=""/>
    <s v="February 2016: Development commenced. Information being sought by WCC "/>
    <x v="6"/>
    <s v="WCC Libraries"/>
  </r>
  <r>
    <s v="Warwick South"/>
    <s v="W/14/0661"/>
    <s v="Residential development of up to 785 dwellings, community hub, primary school, infrastructure and landscaping"/>
    <d v="2014-09-19T00:00:00"/>
    <s v="Land at Lower Heathcote Farm, Harbury Lane, Warwick"/>
    <s v="Hospital Contribution"/>
    <s v="£ 1,678 per dwelling towards a new ward block at Warwick Hospital and additional treatment and patient facilities including community healthcare hubs at Warwick and Leamington"/>
    <s v="50% of the contribution to be paid prior to the completion of 50% of the dwellings and the remainder prior to the completion of 90% of the dwellings in relation to each phase of the development."/>
    <m/>
    <x v="0"/>
    <m/>
    <n v="1317230"/>
    <s v=""/>
    <s v="February 2017: development commenced: trigger not yet reached."/>
    <x v="79"/>
    <s v="WDC DM"/>
  </r>
  <r>
    <s v="Warwick South"/>
    <s v="W/14/0661"/>
    <s v="Residential development of up to 785 dwellings, community hub, primary school, infrastructure and landscaping"/>
    <d v="2014-09-19T00:00:00"/>
    <s v="Land at Lower Heathcote Farm, Harbury Lane, Warwick"/>
    <s v="GP Surgery contribution"/>
    <s v="£764 per dwelling towards the cost of a new GP surgery in Warwick District"/>
    <s v="Prior to the commencement of the relevant phase of development"/>
    <m/>
    <x v="3"/>
    <d v="2017-02-01T00:00:00"/>
    <n v="599740"/>
    <d v="2022-02-01T00:00:00"/>
    <s v="February 2017: Payment of £332,340 received for part of scheme. WDC requesting payment for other part."/>
    <x v="79"/>
    <s v="WDC DM"/>
  </r>
  <r>
    <s v="Warwick South"/>
    <s v="W/14/0661"/>
    <s v="Residential development of up to 785 dwellings, community hub, primary school, infrastructure and landscaping"/>
    <d v="2014-09-19T00:00:00"/>
    <s v="Land at Lower Heathcote Farm, Harbury Lane, Warwick"/>
    <s v="Payment of Monitoring Fee"/>
    <s v="The lesser of £30,000 or 1% of total contributions"/>
    <s v="Prior to the commencement of development"/>
    <m/>
    <x v="3"/>
    <d v="2017-02-01T00:00:00"/>
    <n v="30000"/>
    <d v="2022-02-01T00:00:00"/>
    <s v="February 2017: Payment of £16,624 received for part of scheme. WDC requesting payment for other part."/>
    <x v="56"/>
    <s v="WDC DM"/>
  </r>
  <r>
    <s v="Warwick South"/>
    <s v="W/14/0661"/>
    <s v="Residential development of up to 785 dwellings, community hub, primary school, infrastructure and landscaping"/>
    <d v="2014-09-19T00:00:00"/>
    <s v="Land at Lower Heathcote Farm, Harbury Lane, Warwick"/>
    <s v="Country Park contribution"/>
    <s v="£768 per dwelling"/>
    <s v="Prior to the occupation of 50% of the dwellings for the relevant phase of development."/>
    <m/>
    <x v="3"/>
    <d v="2017-02-01T00:00:00"/>
    <n v="602880"/>
    <d v="2022-02-01T00:00:00"/>
    <s v="Feb 2017: £32,000 received early"/>
    <x v="13"/>
    <s v="WDC Leisure"/>
  </r>
  <r>
    <s v="Warwick South"/>
    <s v="W/14/0661"/>
    <s v="Residential development of up to 785 dwellings, community hub, primary school, infrastructure and landscaping"/>
    <d v="2014-09-19T00:00:00"/>
    <s v="Land at Lower Heathcote Farm, Harbury Lane, Warwick"/>
    <s v="Country Park scheme submission"/>
    <m/>
    <s v="Prior to the commencement of development"/>
    <m/>
    <x v="0"/>
    <m/>
    <m/>
    <s v=""/>
    <s v="February 2017 Being progressed by WDC."/>
    <x v="13"/>
    <s v="WDC Leisure"/>
  </r>
  <r>
    <s v="Warwick South"/>
    <s v="W/14/0661"/>
    <s v="Residential development of up to 785 dwellings, community hub, primary school, infrastructure and landscaping"/>
    <d v="2014-09-19T00:00:00"/>
    <s v="Land at Lower Heathcote Farm, Harbury Lane, Warwick"/>
    <s v="Provision of Country Park land."/>
    <m/>
    <s v="Upon the completion of the 400th dwelling."/>
    <m/>
    <x v="0"/>
    <m/>
    <m/>
    <s v=""/>
    <s v="February 2017: development commenced: trigger not yet reached."/>
    <x v="13"/>
    <s v="WDC Leisure"/>
  </r>
  <r>
    <s v="Warwick South"/>
    <s v="W/14/0661"/>
    <s v="Residential development of up to 785 dwellings, community hub, primary school, infrastructure and landscaping"/>
    <d v="2014-09-19T00:00:00"/>
    <s v="Land at Lower Heathcote Farm, Harbury Lane, Warwick"/>
    <s v="Rights of Way contribution"/>
    <s v="Towards public right of way improvements within a 1.5 mile radius of the site."/>
    <s v="Upon occupation of the 1st dwelling within the development"/>
    <m/>
    <x v="0"/>
    <m/>
    <n v="12730"/>
    <s v=""/>
    <s v="February 2017: development commenced: trigger not yet reached."/>
    <x v="80"/>
    <s v="WCC Footpaths"/>
  </r>
  <r>
    <s v="Bishops Tachbrook"/>
    <s v="W/14/0689"/>
    <s v="Development of 150 dwellings, school drop off, open space, landscaping, sustainable drainage systems, access, footpaths and associated infrastructure"/>
    <d v="2014-08-22T00:00:00"/>
    <s v="Land north of, Oakley Wood Road, Bishop's Tachbrook, CV33"/>
    <s v="Affordable Housing Scheme Submission"/>
    <m/>
    <s v="Prior to the occupation of any dwellings"/>
    <m/>
    <x v="0"/>
    <m/>
    <m/>
    <s v=""/>
    <s v="February 2017 - Development approximately 19% constructed and occupied.Progress with development?"/>
    <x v="3"/>
    <s v="WDC Housing"/>
  </r>
  <r>
    <s v="Bishops Tachbrook"/>
    <s v="W/14/0689"/>
    <s v="Development of 150 dwellings, school drop off, open space, landscaping, sustainable drainage systems, access, footpaths and associated infrastructure"/>
    <d v="2014-08-22T00:00:00"/>
    <s v="Land north of, Oakley Wood Road, Bishop's Tachbrook, CV33"/>
    <s v="Provision of Affordable Housing"/>
    <m/>
    <s v="50% transferred to housing provider by the occupation of 5% of the market housing and the remainder by 95% Occupation"/>
    <m/>
    <x v="4"/>
    <m/>
    <m/>
    <s v=""/>
    <s v="February 2016: Development commenced. Trigger not net reached."/>
    <x v="3"/>
    <s v="WDC Housing"/>
  </r>
  <r>
    <s v="Bishops Tachbrook"/>
    <s v="W/14/0689"/>
    <s v="Development of 150 dwellings, school drop off, open space, landscaping, sustainable drainage systems, access, footpaths and associated infrastructure"/>
    <d v="2014-08-22T00:00:00"/>
    <s v="Land north of, Oakley Wood Road, Bishop's Tachbrook, CV33"/>
    <s v="Open Space Design Scheme"/>
    <m/>
    <s v="Before development commences"/>
    <m/>
    <x v="4"/>
    <m/>
    <m/>
    <s v=""/>
    <s v="February 2016: Development commenced - Details being sought by WDC"/>
    <x v="13"/>
    <s v="WDC Leisure"/>
  </r>
  <r>
    <s v="Bishops Tachbrook"/>
    <s v="W/14/0689"/>
    <s v="Development of 150 dwellings, school drop off, open space, landscaping, sustainable drainage systems, access, footpaths and associated infrastructure"/>
    <d v="2014-08-22T00:00:00"/>
    <s v="Land north of, Oakley Wood Road, Bishop's Tachbrook, CV33"/>
    <s v="Open Space Land Transfer"/>
    <m/>
    <s v="Prio to the occupation of 50% of the dwellings"/>
    <m/>
    <x v="0"/>
    <m/>
    <m/>
    <s v=""/>
    <s v="February 2017: Development commenced. Trigger for payment not yet reached."/>
    <x v="13"/>
    <s v="WDC Leisure"/>
  </r>
  <r>
    <s v="Bishops Tachbrook"/>
    <s v="W/14/0689"/>
    <s v="Development of 150 dwellings, school drop off, open space, landscaping, sustainable drainage systems, access, footpaths and associated infrastructure"/>
    <d v="2014-08-22T00:00:00"/>
    <s v="Land north of, Oakley Wood Road, Bishop's Tachbrook, CV33"/>
    <s v="Open Space Commuted Sum"/>
    <m/>
    <s v="Upon provision of the open space"/>
    <m/>
    <x v="0"/>
    <m/>
    <m/>
    <s v=""/>
    <s v="February 2017: Development commenced. Trigger for payment not yet reached."/>
    <x v="13"/>
    <s v="WDC Leisure"/>
  </r>
  <r>
    <s v="Bishops Tachbrook"/>
    <s v="W/14/0689"/>
    <s v="Development of 150 dwellings, school drop off, open space, landscaping, sustainable drainage systems, access, footpaths and associated infrastructure"/>
    <d v="2014-08-22T00:00:00"/>
    <s v="Land north of, Oakley Wood Road, Bishop's Tachbrook, CV33"/>
    <s v="Biodiversity off setting"/>
    <m/>
    <s v="Before development commences"/>
    <m/>
    <x v="4"/>
    <m/>
    <m/>
    <s v=""/>
    <s v="February 2017: Development commenced - Payment being sought by WCC"/>
    <x v="72"/>
    <s v="WCC Ecology"/>
  </r>
  <r>
    <s v="Bishops Tachbrook"/>
    <s v="W/14/0689"/>
    <s v="Development of 150 dwellings, school drop off, open space, landscaping, sustainable drainage systems, access, footpaths and associated infrastructure"/>
    <d v="2014-08-22T00:00:00"/>
    <s v="Land north of, Oakley Wood Road, Bishop's Tachbrook, CV33"/>
    <s v="Sustainable Urban Drainage System"/>
    <m/>
    <s v="Before development commences"/>
    <m/>
    <x v="4"/>
    <m/>
    <m/>
    <s v=""/>
    <s v="February 2017: Development commenced - Details being sought by WDC"/>
    <x v="77"/>
    <s v="WDC Drainage"/>
  </r>
  <r>
    <s v="Bishops Tachbrook"/>
    <s v="W/14/0689"/>
    <s v="Development of 150 dwellings, school drop off, open space, landscaping, sustainable drainage systems, access, footpaths and associated infrastructure"/>
    <d v="2014-08-22T00:00:00"/>
    <s v="Land north of, Oakley Wood Road, Bishop's Tachbrook, CV33"/>
    <s v="Employment Opportunities"/>
    <m/>
    <s v="Before development commences"/>
    <m/>
    <x v="4"/>
    <m/>
    <m/>
    <s v=""/>
    <s v="February 2016: Development commenced - Details being sought by WDC"/>
    <x v="40"/>
    <s v="WDC Economic Development"/>
  </r>
  <r>
    <s v="Bishops Tachbrook"/>
    <s v="W/14/0689"/>
    <s v="Development of 150 dwellings, school drop off, open space, landscaping, sustainable drainage systems, access, footpaths and associated infrastructure"/>
    <d v="2014-08-22T00:00:00"/>
    <s v="Land north of, Oakley Wood Road, Bishop's Tachbrook, CV33"/>
    <s v="Indoor Sports Facilities"/>
    <s v="£784.61 per dwelling"/>
    <s v="50% of the contribution to be paid prior to the occupation of 50% of the dwellings and the remainder prior to the occupation of 90% of the dwellings."/>
    <m/>
    <x v="0"/>
    <m/>
    <n v="117691.5"/>
    <s v=""/>
    <s v="February 2017: Development commenced. Trigger for payment not yet reached."/>
    <x v="78"/>
    <s v="WDC Policy"/>
  </r>
  <r>
    <s v="Bishops Tachbrook"/>
    <s v="W/14/0689"/>
    <s v="Development of 150 dwellings, school drop off, open space, landscaping, sustainable drainage systems, access, footpaths and associated infrastructure"/>
    <d v="2014-08-22T00:00:00"/>
    <s v="Land north of, Oakley Wood Road, Bishop's Tachbrook, CV33"/>
    <s v="Outdoor Sports Facilities"/>
    <s v="£56.73 per dwelling"/>
    <s v="50% of the contribution to be paid prior to the occupation of 50% of the dwellings and the remainder prior to the occupation of 90% of the dwellings."/>
    <m/>
    <x v="0"/>
    <m/>
    <n v="8509.5"/>
    <s v=""/>
    <s v="February 2017: Development commenced. Trigger for payment not yet reached."/>
    <x v="78"/>
    <s v="WDC Policy"/>
  </r>
  <r>
    <s v="Bishops Tachbrook"/>
    <s v="W/14/0689"/>
    <s v="Development of 150 dwellings, school drop off, open space, landscaping, sustainable drainage systems, access, footpaths and associated infrastructure"/>
    <d v="2014-08-22T00:00:00"/>
    <s v="Land north of, Oakley Wood Road, Bishop's Tachbrook, CV33"/>
    <s v="Play Area Commuted Sum"/>
    <s v="In accordance with the formulae set out in the agreement."/>
    <s v="100% to be paid on the commencement of the development"/>
    <m/>
    <x v="0"/>
    <d v="2017-01-18T00:00:00"/>
    <n v="58491.839999999997"/>
    <m/>
    <s v="Received. Transferred to Parish Council for maintenance of the new play area"/>
    <x v="13"/>
    <s v="WDC Leisure"/>
  </r>
  <r>
    <s v="Bishops Tachbrook"/>
    <s v="W/14/0689"/>
    <s v="Development of 150 dwellings, school drop off, open space, landscaping, sustainable drainage systems, access, footpaths and associated infrastructure"/>
    <d v="2014-08-22T00:00:00"/>
    <s v="Land north of, Oakley Wood Road, Bishop's Tachbrook, CV33"/>
    <s v="Off site Play Area Contribution"/>
    <s v="£440 per dwelling"/>
    <s v="Upon commencement of the development"/>
    <m/>
    <x v="0"/>
    <d v="2016-04-18T00:00:00"/>
    <n v="66000"/>
    <d v="2021-04-18T00:00:00"/>
    <s v="Received. Transferred to Parish Council for use on local facilities"/>
    <x v="13"/>
    <s v="WDC Leisure"/>
  </r>
  <r>
    <s v="Bishops Tachbrook"/>
    <s v="W/14/0689"/>
    <s v="Development of 150 dwellings, school drop off, open space, landscaping, sustainable drainage systems, access, footpaths and associated infrastructure"/>
    <d v="2014-08-22T00:00:00"/>
    <s v="Land north of, Oakley Wood Road, Bishop's Tachbrook, CV33"/>
    <s v="Police Contribution"/>
    <m/>
    <s v="50% of the contribution to be paid prior to the occupation of 50% of the dwellings and the remainder prior to the occupation of 90% of the dwellings."/>
    <m/>
    <x v="0"/>
    <m/>
    <n v="37533"/>
    <s v=""/>
    <s v="February 2017: Development commenced. Trigger for payment not yet reached."/>
    <x v="41"/>
    <s v="WDC DM"/>
  </r>
  <r>
    <s v="Bishops Tachbrook"/>
    <s v="W/14/0689"/>
    <s v="Development of 150 dwellings, school drop off, open space, landscaping, sustainable drainage systems, access, footpaths and associated infrastructure"/>
    <d v="2014-08-22T00:00:00"/>
    <s v="Land north of, Oakley Wood Road, Bishop's Tachbrook, CV33"/>
    <s v="Education Contribution"/>
    <s v="£6639 per dwelling"/>
    <s v="10% ofn the contribution to be paid prior to occupation of the first dwelling, 50% prior to the occupation of 50% and the remainder prior to 90% occupation"/>
    <m/>
    <x v="4"/>
    <m/>
    <n v="995850"/>
    <s v=""/>
    <s v="February 2017: Development commenced. Trigger for first payment reached."/>
    <x v="11"/>
    <s v="WCC Education"/>
  </r>
  <r>
    <s v="Bishops Tachbrook"/>
    <s v="W/14/0689"/>
    <s v="Development of 150 dwellings, school drop off, open space, landscaping, sustainable drainage systems, access, footpaths and associated infrastructure"/>
    <d v="2014-08-22T00:00:00"/>
    <s v="Land north of, Oakley Wood Road, Bishop's Tachbrook, CV33"/>
    <s v="Highways Contribution"/>
    <s v="£6000 per dwelling"/>
    <s v="50% of the contribution to be paid prior to the occupation of 50% of the dwellings and the remainder prior to the occupation of 90% of the dwellings."/>
    <m/>
    <x v="0"/>
    <m/>
    <n v="900000"/>
    <s v=""/>
    <s v="February 2017: Development commenced. Trigger for payment not yet reached."/>
    <x v="7"/>
    <s v="WCC Highways"/>
  </r>
  <r>
    <s v="Bishops Tachbrook"/>
    <s v="W/14/0689"/>
    <s v="Development of 150 dwellings, school drop off, open space, landscaping, sustainable drainage systems, access, footpaths and associated infrastructure"/>
    <d v="2014-08-22T00:00:00"/>
    <s v="Land north of, Oakley Wood Road, Bishop's Tachbrook, CV33"/>
    <s v="Sustainability Pack Contribution"/>
    <s v="£75 per dwelling"/>
    <s v="50% of the contribution to be paid prior to the occupation of 50% of the dwellings and the remainder prior to the occupation of 90% of the dwellings."/>
    <m/>
    <x v="0"/>
    <m/>
    <n v="11250"/>
    <s v=""/>
    <s v="February 2017: Development commenced. Trigger for payment not yet reached."/>
    <x v="7"/>
    <s v="WCC Highways"/>
  </r>
  <r>
    <s v="Bishops Tachbrook"/>
    <s v="W/14/0689"/>
    <s v="Development of 150 dwellings, school drop off, open space, landscaping, sustainable drainage systems, access, footpaths and associated infrastructure"/>
    <d v="2014-08-22T00:00:00"/>
    <s v="Land north of, Oakley Wood Road, Bishop's Tachbrook, CV33"/>
    <s v="Library Contribution"/>
    <s v="£17.29 per dwelling"/>
    <s v="100% to be paid on the commencement of the development"/>
    <m/>
    <x v="0"/>
    <m/>
    <n v="2593.5"/>
    <s v=""/>
    <s v="February 2016: Development commenced - Payment being sought by WCC"/>
    <x v="6"/>
    <s v="WCC Libraries"/>
  </r>
  <r>
    <s v="Bishops Tachbrook"/>
    <s v="W/14/0689"/>
    <s v="Development of 150 dwellings, school drop off, open space, landscaping, sustainable drainage systems, access, footpaths and associated infrastructure"/>
    <d v="2014-08-22T00:00:00"/>
    <s v="Land north of, Oakley Wood Road, Bishop's Tachbrook, CV33"/>
    <s v="Hospital Contribution"/>
    <s v="£1678 per dwelling"/>
    <s v="50% of the contribution to be paid prior to the occupation of 50% of the dwellings and the remainder prior to the occupation of 90% of the dwellings."/>
    <m/>
    <x v="0"/>
    <m/>
    <n v="251700"/>
    <s v=""/>
    <s v="February 2016: Development commenced. Trigger not net reached."/>
    <x v="79"/>
    <s v="WDC DM"/>
  </r>
  <r>
    <s v="Bishops Tachbrook"/>
    <s v="W/14/0689"/>
    <s v="Development of 150 dwellings, school drop off, open space, landscaping, sustainable drainage systems, access, footpaths and associated infrastructure"/>
    <d v="2014-08-22T00:00:00"/>
    <s v="Land north of, Oakley Wood Road, Bishop's Tachbrook, CV33"/>
    <s v="Payment of Monitoring Fee"/>
    <m/>
    <s v="100% to be paid on the commencement of the development"/>
    <m/>
    <x v="4"/>
    <m/>
    <n v="30000"/>
    <s v=""/>
    <s v="February 2017: Development commenced. Trigger for first payment reached."/>
    <x v="56"/>
    <s v="WDC DM"/>
  </r>
  <r>
    <s v="Budbrooke"/>
    <s v="W/14/0693"/>
    <s v="Full planning permission for 60 dwellings"/>
    <d v="2014-09-16T00:00:00"/>
    <s v="West of 22 Wellesbourne Road, Barford"/>
    <s v="Provision of Affordable housing"/>
    <s v="40% of the total no. of dwellings"/>
    <s v="50% of the contribution to be paid prior to the occupation of 90% of the market properties and 100% prior to 100% occupation."/>
    <m/>
    <x v="0"/>
    <m/>
    <m/>
    <s v=""/>
    <s v="February 2017 Development Complete and occupied: position?"/>
    <x v="3"/>
    <s v="WD Housing"/>
  </r>
  <r>
    <s v="Budbrooke"/>
    <s v="W/14/0693"/>
    <s v="Full planning permission for 60 dwellings"/>
    <d v="2014-09-16T00:00:00"/>
    <s v="West of 22 Wellesbourne Road, Barford"/>
    <s v="Provision of open space"/>
    <m/>
    <s v="Prior to the occupation of 75% of the properties "/>
    <m/>
    <x v="0"/>
    <m/>
    <m/>
    <s v=""/>
    <s v="February 2017 Development Complete and occupied: position?"/>
    <x v="13"/>
    <s v="WDC Leisure"/>
  </r>
  <r>
    <s v="Budbrooke"/>
    <s v="W/14/0693"/>
    <s v="Full planning permission for 60 dwellings"/>
    <d v="2014-09-16T00:00:00"/>
    <s v="West of 22 Wellesbourne Road, Barford"/>
    <s v="Biodiversity offsetting scheme"/>
    <m/>
    <s v="Upon the commencement of the development"/>
    <m/>
    <x v="4"/>
    <m/>
    <m/>
    <s v=""/>
    <s v="Scheme submitted and fully discharged."/>
    <x v="81"/>
    <s v="WCC Ecology"/>
  </r>
  <r>
    <s v="Budbrooke"/>
    <s v="W/14/0693"/>
    <s v="Full planning permission for 60 dwellings"/>
    <d v="2014-09-16T00:00:00"/>
    <s v="West of 22 Wellesbourne Road, Barford"/>
    <s v="Sustainable urban drainage scheme"/>
    <m/>
    <s v="Before development commences"/>
    <m/>
    <x v="0"/>
    <m/>
    <m/>
    <s v=""/>
    <s v="February 2017 Discussions ongoing - progress?"/>
    <x v="77"/>
    <s v="WDC Drainage"/>
  </r>
  <r>
    <s v="Budbrooke"/>
    <s v="W/14/0693"/>
    <s v="Full planning permission for 60 dwellings"/>
    <d v="2014-09-16T00:00:00"/>
    <s v="West of 22 Wellesbourne Road, Barford"/>
    <s v="Hospital contribution"/>
    <s v="To be used as set out in the agreement"/>
    <s v="50% of the contribution to be paid prior to the completion of 50% of the dwellings and the remainder prior to the completion of 90% of the dwellings."/>
    <m/>
    <x v="4"/>
    <m/>
    <n v="100680"/>
    <s v=""/>
    <s v="February 2017: Site Complete. 50% received, invoices raised for the remainder."/>
    <x v="65"/>
    <s v="NHS"/>
  </r>
  <r>
    <s v="Budbrooke"/>
    <s v="W/14/0693"/>
    <s v="Full planning permission for 60 dwellings"/>
    <d v="2014-09-16T00:00:00"/>
    <s v="West of 22 Wellesbourne Road, Barford"/>
    <s v="Indoor sports facilities contribution"/>
    <s v="Towards  the cost of funding indoor sports halls and swimming pools in Warwick District"/>
    <s v="50% of the contribution to be paid prior to the completion of 50% of the dwellings and the remainder prior to the completion of 90% of the dwellings."/>
    <m/>
    <x v="4"/>
    <m/>
    <n v="47076"/>
    <s v=""/>
    <s v="February 2017: Site Complete. 50% received, invoices raised for the remainder."/>
    <x v="78"/>
    <s v="WDC Policy"/>
  </r>
  <r>
    <s v="Budbrooke"/>
    <s v="W/14/0693"/>
    <s v="Full planning permission for 60 dwellings"/>
    <d v="2014-09-16T00:00:00"/>
    <s v="West of 22 Wellesbourne Road, Barford"/>
    <s v="Outdoor sports facilities contribution"/>
    <s v="Within Warwick District"/>
    <s v="50% of the contribution to be paid prior to the completion of 50% of the dwellings and the remainder prior to the completion of 90% of the dwellings."/>
    <m/>
    <x v="4"/>
    <m/>
    <n v="3403.8"/>
    <s v=""/>
    <s v="February 2017: Site Complete. 50% received, invoices raised for the remainder."/>
    <x v="78"/>
    <s v="WDC Policy"/>
  </r>
  <r>
    <s v="Budbrooke"/>
    <s v="W/14/0693"/>
    <s v="Full planning permission for 60 dwellings"/>
    <d v="2014-09-16T00:00:00"/>
    <s v="West of 22 Wellesbourne Road, Barford"/>
    <s v="Off site parks and gardens contribution"/>
    <s v="Improvements to King George Playing Fields, Barford"/>
    <s v="50% of the contribution to be paid prior to the completion of 50% of the dwellings and the remainder prior to the completion of 90% of the dwellings."/>
    <m/>
    <x v="4"/>
    <m/>
    <n v="86083"/>
    <s v=""/>
    <s v="February 2017: Site Complete. 50% received, invoices raised for the remainder?? Is this correct?"/>
    <x v="13"/>
    <s v="WDC Leisure"/>
  </r>
  <r>
    <s v="Budbrooke"/>
    <s v="W/14/0693"/>
    <s v="Full planning permission for 60 dwellings"/>
    <d v="2014-09-16T00:00:00"/>
    <s v="West of 22 Wellesbourne Road, Barford"/>
    <s v="Police contribution"/>
    <s v="Towards provision of police infrastructure within the District"/>
    <s v="50% of the contribution to be paid prior to the completion of 50% of the dwellings and the remainder prior to the completion of 90% of the dwellings."/>
    <m/>
    <x v="4"/>
    <m/>
    <n v="16818"/>
    <s v=""/>
    <s v="February 2017: Site Complete. 50% received, invoices raised for the remainder."/>
    <x v="41"/>
    <s v="Warwickshire Police"/>
  </r>
  <r>
    <s v="Budbrooke"/>
    <s v="W/14/0693"/>
    <s v="Full planning permission for 60 dwellings"/>
    <d v="2014-09-16T00:00:00"/>
    <s v="West of 22 Wellesbourne Road, Barford"/>
    <s v="Education contribution"/>
    <s v="Primary education contribution has paid towards the expansion of Barford St Peters Primary School;; remainder to be spent in meeting the increased need for secondary school places."/>
    <s v="10% of the contribution to be paid upon occupation of the 1st dwelling; 50% prior to 50% of the  dwellings being completed and the remainder prior to 90% being completed"/>
    <m/>
    <x v="4"/>
    <d v="2016-06-22T00:00:00"/>
    <n v="480420"/>
    <d v="2021-06-22T00:00:00"/>
    <s v="First 2 contributions received at the relevant points of the development. The final proportion has been invoiced. WCC"/>
    <x v="11"/>
    <s v="WCC Education"/>
  </r>
  <r>
    <s v="Budbrooke"/>
    <s v="W/14/0693"/>
    <s v="Full planning permission for 60 dwellings"/>
    <d v="2014-09-16T00:00:00"/>
    <s v="West of 22 Wellesbourne Road, Barford"/>
    <s v="Highways contribution"/>
    <s v="For the purpose of developing strategic highway infrastructure and carrying out measures to improve walking and cycling within the Leamington and Warwick area"/>
    <s v="50%of the contribution to be paid prior to 50% of the  dwellings being completed and the remainder prior to 90% being completed"/>
    <m/>
    <x v="4"/>
    <d v="2016-08-22T00:00:00"/>
    <n v="216000"/>
    <d v="2021-08-22T00:00:00"/>
    <s v="50% of contribution received. Remainder has been invoiced."/>
    <x v="7"/>
    <s v="WCC Highways"/>
  </r>
  <r>
    <s v="Budbrooke"/>
    <s v="W/14/0693"/>
    <s v="Full planning permission for 60 dwellings"/>
    <d v="2014-09-16T00:00:00"/>
    <s v="West of 22 Wellesbourne Road, Barford"/>
    <s v="Library contribution"/>
    <m/>
    <s v="To be paid in full by the occupation of 50% of the properties"/>
    <m/>
    <x v="1"/>
    <d v="2016-07-04T00:00:00"/>
    <n v="1038"/>
    <d v="2021-07-04T00:00:00"/>
    <s v="Paid in full and spent on increasing library stock."/>
    <x v="14"/>
    <s v="WCC Libraries"/>
  </r>
  <r>
    <s v="Budbrooke"/>
    <s v="W/14/0693"/>
    <s v="Full planning permission for 60 dwellings"/>
    <d v="2014-09-16T00:00:00"/>
    <s v="West of 22 Wellesbourne Road, Barford"/>
    <s v="Footpath contribution"/>
    <s v="For the improvement of public rights of way within 1.5 miles of the development"/>
    <s v="Upon the occupation of the 1st dwelling"/>
    <m/>
    <x v="3"/>
    <d v="2016-03-21T00:00:00"/>
    <n v="3538"/>
    <m/>
    <s v="Paid in full."/>
    <x v="63"/>
    <s v="WCC Highways"/>
  </r>
  <r>
    <s v="Budbrooke"/>
    <s v="W/14/0693"/>
    <s v="Full planning permission for 60 dwellings"/>
    <d v="2014-09-16T00:00:00"/>
    <s v="West of 22 Wellesbourne Road, Barford"/>
    <s v="Sustainability Travel Pack Contribution"/>
    <m/>
    <s v="Upon the commencement of development"/>
    <m/>
    <x v="1"/>
    <d v="2015-05-05T00:00:00"/>
    <n v="4500"/>
    <d v="2020-05-05T00:00:00"/>
    <s v="Funds received"/>
    <x v="70"/>
    <s v="WCC Highways"/>
  </r>
  <r>
    <s v="Budbrooke"/>
    <s v="W/14/0693"/>
    <s v="Full planning permission for 60 dwellings"/>
    <d v="2014-09-16T00:00:00"/>
    <s v="West of 22 Wellesbourne Road, Barford"/>
    <s v="Monitoring Contribution"/>
    <m/>
    <s v="Prior to the commencement of development"/>
    <m/>
    <x v="4"/>
    <m/>
    <n v="9595.74"/>
    <s v=""/>
    <s v="Payment overdue and being sought by WDC."/>
    <x v="56"/>
    <s v="WDC DM"/>
  </r>
  <r>
    <s v="Warwick South"/>
    <s v="W/14/0967"/>
    <s v="Residential Development of up to 425 dwellings,  medical centre, community hall and associated infrastructure and landscaping."/>
    <d v="2015-04-03T00:00:00"/>
    <s v="Land North of Gallows Hill Warwick"/>
    <s v="Submission of Affordable Housing scheme"/>
    <m/>
    <s v="Prior to the commencement of development"/>
    <m/>
    <x v="0"/>
    <m/>
    <m/>
    <s v=""/>
    <s v="February 2017 Development not Commenced"/>
    <x v="3"/>
    <s v="WDC Housing"/>
  </r>
  <r>
    <s v="Warwick South"/>
    <s v="W/14/0967"/>
    <s v="Residential Development of up to 425 dwellings,  medical centre, community hall and associated infrastructure and landscaping."/>
    <d v="2015-04-03T00:00:00"/>
    <s v="Land North of Gallows Hill Warwick"/>
    <s v="Off site affordable housing contribution"/>
    <m/>
    <s v="To be paid in the circumstances set out in the agreement"/>
    <m/>
    <x v="0"/>
    <m/>
    <n v="2600000"/>
    <s v=""/>
    <s v="February 2017 Development not Commenced"/>
    <x v="3"/>
    <s v="WDC Housing"/>
  </r>
  <r>
    <s v="Warwick South"/>
    <s v="W/14/0967"/>
    <s v="Residential Development of up to 425 dwellings,  medical centre, community hall and associated infrastructure and landscaping."/>
    <d v="2015-04-03T00:00:00"/>
    <s v="Land North of Gallows Hill Warwick"/>
    <s v="Affordable Housing Provision"/>
    <m/>
    <s v="50% of the affordable housing to be provided prior to the occupation of 50% of the market homes. The remainder to be provided prior to the occupation of 95% of the market housing"/>
    <m/>
    <x v="0"/>
    <m/>
    <m/>
    <s v=""/>
    <s v="February 2017 Development not Commenced"/>
    <x v="3"/>
    <s v="WDC Housing"/>
  </r>
  <r>
    <s v="Warwick South"/>
    <s v="W/14/0967"/>
    <s v="Residential Development of up to 425 dwellings,  medical centre, community hall and associated infrastructure and landscaping."/>
    <d v="2015-04-03T00:00:00"/>
    <s v="Land North of Gallows Hill Warwick"/>
    <s v="Open Space and play areas Scheme"/>
    <m/>
    <s v="Prior to the commencement of development"/>
    <m/>
    <x v="0"/>
    <m/>
    <m/>
    <s v=""/>
    <s v="February 2017 Development not Commenced"/>
    <x v="13"/>
    <s v="WDC Leisure"/>
  </r>
  <r>
    <s v="Warwick South"/>
    <s v="W/14/0967"/>
    <s v="Residential Development of up to 425 dwellings,  medical centre, community hall and associated infrastructure and landscaping."/>
    <d v="2015-04-03T00:00:00"/>
    <s v="Land North of Gallows Hill Warwick"/>
    <s v="Open Space and Play area Land Transfer"/>
    <m/>
    <s v="To be undertaken prior to the occupation of 50% of the houses."/>
    <m/>
    <x v="0"/>
    <m/>
    <m/>
    <s v=""/>
    <s v="February 2017 Development not Commenced"/>
    <x v="13"/>
    <s v="WDC Leisure"/>
  </r>
  <r>
    <s v="Warwick South"/>
    <s v="W/14/0967"/>
    <s v="Residential Development of up to 425 dwellings,  medical centre, community hall and associated infrastructure and landscaping."/>
    <d v="2015-04-03T00:00:00"/>
    <s v="Land North of Gallows Hill Warwick"/>
    <s v="Open Space and play area provision"/>
    <m/>
    <s v="To be undertaken prior to the occupation of 50% of the houses in the relevant area."/>
    <m/>
    <x v="0"/>
    <m/>
    <m/>
    <s v=""/>
    <s v="February 2017 Development not Commenced"/>
    <x v="13"/>
    <s v="WDC Leisure"/>
  </r>
  <r>
    <s v="Warwick South"/>
    <s v="W/14/0967"/>
    <s v="Residential Development of up to 425 dwellings,  medical centre, community hall and associated infrastructure and landscaping."/>
    <d v="2015-04-03T00:00:00"/>
    <s v="Land North of Gallows Hill Warwick"/>
    <s v="Open Space Commuted Sum"/>
    <s v="In accordance with the formula set out in the agreement"/>
    <s v="Prior to the transfer of  the open space"/>
    <m/>
    <x v="0"/>
    <m/>
    <m/>
    <s v=""/>
    <s v="February 2017 Development not Commenced"/>
    <x v="13"/>
    <s v="WDC Leisure"/>
  </r>
  <r>
    <s v="Warwick South"/>
    <s v="W/14/0967"/>
    <s v="Residential Development of up to 425 dwellings,  medical centre, community hall and associated infrastructure and landscaping."/>
    <d v="2015-04-03T00:00:00"/>
    <s v="Land North of Gallows Hill Warwick"/>
    <s v="Provision of Allotments"/>
    <m/>
    <s v="Prior to the occupation of 200 dwellings"/>
    <m/>
    <x v="0"/>
    <m/>
    <m/>
    <s v=""/>
    <s v="February 2017 Development not Commenced"/>
    <x v="13"/>
    <s v="WDC Leisure"/>
  </r>
  <r>
    <s v="Warwick South"/>
    <s v="W/14/0967"/>
    <s v="Residential Development of up to 425 dwellings,  medical centre, community hall and associated infrastructure and landscaping."/>
    <d v="2015-04-03T00:00:00"/>
    <s v="Land North of Gallows Hill Warwick"/>
    <s v="Submission of biodiversity off setting scheme"/>
    <m/>
    <s v="Prior to the commencement of each phase of development"/>
    <m/>
    <x v="0"/>
    <m/>
    <m/>
    <s v=""/>
    <s v="February 2017 Development not Commenced"/>
    <x v="72"/>
    <s v="WDC Leisure"/>
  </r>
  <r>
    <s v="Warwick South"/>
    <s v="W/14/0967"/>
    <s v="Residential Development of up to 425 dwellings,  medical centre, community hall and associated infrastructure and landscaping."/>
    <d v="2015-04-03T00:00:00"/>
    <s v="Land North of Gallows Hill Warwick"/>
    <s v="Biodiversity Fixed Sum"/>
    <s v="To secure the long term management of biodiversity in the vicinity of the application site."/>
    <s v="In the circumstances set out in the agreement"/>
    <m/>
    <x v="0"/>
    <m/>
    <n v="344873.72"/>
    <s v=""/>
    <s v="February 2017 Development not Commenced"/>
    <x v="72"/>
    <s v="WCC Ecology"/>
  </r>
  <r>
    <s v="Warwick South"/>
    <s v="W/14/0967"/>
    <s v="Residential Development of up to 425 dwellings,  medical centre, community hall and associated infrastructure and landscaping."/>
    <d v="2015-04-03T00:00:00"/>
    <s v="Land North of Gallows Hill Warwick"/>
    <s v="Sustainable Urban Drainage System Commuted Sum"/>
    <s v="In accordance with the formula set out in the agreement"/>
    <s v="On the transfer of the SUDs Land"/>
    <m/>
    <x v="0"/>
    <m/>
    <m/>
    <s v=""/>
    <s v="February 2017: Development not Commenced"/>
    <x v="77"/>
    <s v="WDC Drainage"/>
  </r>
  <r>
    <s v="Warwick South"/>
    <s v="W/14/0967"/>
    <s v="Residential Development of up to 425 dwellings,  medical centre, community hall and associated infrastructure and landscaping."/>
    <d v="2015-04-03T00:00:00"/>
    <s v="Land North of Gallows Hill Warwick"/>
    <s v="Submission of employment and training strategy"/>
    <m/>
    <s v="Prior to commencement of development"/>
    <m/>
    <x v="0"/>
    <m/>
    <m/>
    <s v=""/>
    <s v="February 2017 Development not Commenced"/>
    <x v="40"/>
    <s v="WDC Economic Development"/>
  </r>
  <r>
    <s v="Warwick South"/>
    <s v="W/14/0967"/>
    <s v="Residential Development of up to 425 dwellings,  medical centre, community hall and associated infrastructure and landscaping."/>
    <d v="2015-04-03T00:00:00"/>
    <s v="Land North of Gallows Hill Warwick"/>
    <s v="Indoor Sports Facilities Contribution"/>
    <s v="£831.04 per dwelling"/>
    <s v="50% of the contribution to be paid prior to the completion of 50% of the dwellings and the remainder prior to the completion of 90% of the dwellings for the relevant phase of development."/>
    <m/>
    <x v="0"/>
    <m/>
    <n v="353192"/>
    <s v=""/>
    <s v="February 2017 Development not Commenced"/>
    <x v="78"/>
    <s v="WDC Policy"/>
  </r>
  <r>
    <s v="Warwick South"/>
    <s v="W/14/0967"/>
    <s v="Residential Development of up to 425 dwellings,  medical centre, community hall and associated infrastructure and landscaping."/>
    <d v="2015-04-03T00:00:00"/>
    <s v="Land North of Gallows Hill Warwick"/>
    <s v="Outdoor Sports Facilities Contribution"/>
    <s v="£56.73 per dwelling"/>
    <s v="50% of the contribution to be paid prior to the completion of 50% of the dwellings and the remainder prior to the completion of 90% of the dwellings for the relevant phase of development."/>
    <m/>
    <x v="0"/>
    <m/>
    <n v="24110.25"/>
    <s v=""/>
    <s v="February 2017: Development not Commenced"/>
    <x v="78"/>
    <s v="WDC Policy"/>
  </r>
  <r>
    <s v="Warwick South"/>
    <s v="W/14/0967"/>
    <s v="Residential Development of up to 425 dwellings,  medical centre, community hall and associated infrastructure and landscaping."/>
    <d v="2015-04-03T00:00:00"/>
    <s v="Land North of Gallows Hill Warwick"/>
    <s v="Play Area Commuted Sum"/>
    <s v="In accordance with the formula set out in the agreement"/>
    <s v="On completion and transfer of  the play area"/>
    <m/>
    <x v="0"/>
    <m/>
    <m/>
    <s v=""/>
    <s v="February 2017: Development not Commenced"/>
    <x v="13"/>
    <s v="WDC Leisure"/>
  </r>
  <r>
    <s v="Warwick South"/>
    <s v="W/14/0967"/>
    <s v="Residential Development of up to 425 dwellings,  medical centre, community hall and associated infrastructure and landscaping."/>
    <d v="2015-04-03T00:00:00"/>
    <s v="Land North of Gallows Hill Warwick"/>
    <s v="Police Contribution"/>
    <m/>
    <s v="50% of the contribution to be paid prior to the completion of 50% of the dwellings and the remainder prior to the completion of 90% of the dwellings for the relevant phase of development."/>
    <m/>
    <x v="0"/>
    <m/>
    <n v="106682"/>
    <s v=""/>
    <s v="February 2017: Development not Commenced"/>
    <x v="41"/>
    <s v="WDC DM"/>
  </r>
  <r>
    <s v="Warwick South"/>
    <s v="W/14/0967"/>
    <s v="Residential Development of up to 425 dwellings,  medical centre, community hall and associated infrastructure and landscaping."/>
    <d v="2015-04-03T00:00:00"/>
    <s v="Land North of Gallows Hill Warwick"/>
    <s v="Provision of a safeguarded land for education"/>
    <s v="To be safeguarded for a period of 5 years "/>
    <m/>
    <m/>
    <x v="0"/>
    <m/>
    <m/>
    <s v=""/>
    <s v="February 2016: Development not Commenced.  WCC"/>
    <x v="11"/>
    <s v="WCC Education"/>
  </r>
  <r>
    <s v="Warwick South"/>
    <s v="W/14/0967"/>
    <s v="Residential Development of up to 425 dwellings,  medical centre, community hall and associated infrastructure and landscaping."/>
    <d v="2015-04-03T00:00:00"/>
    <s v="Land North of Gallows Hill Warwick"/>
    <s v="Education Contribution"/>
    <s v="£8007 per dwelling"/>
    <s v="For each phase of development, 10% of the contribution to be paid on occupation of the 1st dwelling; 50% upon occupation of 50% of the dwellings and the balance on the occupation of 90%."/>
    <m/>
    <x v="0"/>
    <m/>
    <n v="3402975"/>
    <s v=""/>
    <s v="February 2017: Development not Commenced"/>
    <x v="11"/>
    <s v="WCC Education"/>
  </r>
  <r>
    <s v="Warwick South"/>
    <s v="W/14/0967"/>
    <s v="Residential Development of up to 425 dwellings,  medical centre, community hall and associated infrastructure and landscaping."/>
    <d v="2015-04-03T00:00:00"/>
    <s v="Land North of Gallows Hill Warwick"/>
    <s v="Highways Contribution"/>
    <s v="£6000 per open market dwelling"/>
    <s v="For each phase of the development, 4 equal instalments to be paid on the 1st occupation of market housing in that phase and then at 25%, 50% and 75% occupation of the housing."/>
    <m/>
    <x v="0"/>
    <m/>
    <n v="2550000"/>
    <s v=""/>
    <s v="February 2017: Development not Commenced"/>
    <x v="7"/>
    <s v="WCC Highways"/>
  </r>
  <r>
    <s v="Warwick South"/>
    <s v="W/14/0967"/>
    <s v="Residential Development of up to 425 dwellings,  medical centre, community hall and associated infrastructure and landscaping."/>
    <d v="2015-04-03T00:00:00"/>
    <s v="Land North of Gallows Hill Warwick"/>
    <s v="Public Transport  Contribution"/>
    <s v="£638 per dwelling towards the cost of improving the bus service and/or towards the provision of a new 20 minute service from the application site to Leamington railway station and the town centre."/>
    <s v="For each phase, to be paid in 5 equal instalments: the 1st prior to the occupation of the 100th dwelling in that phase  with the remaining instalments to be paid on the 1st, 2nd, 3rd and 4th anniversary of that payment."/>
    <m/>
    <x v="0"/>
    <m/>
    <n v="271150"/>
    <s v=""/>
    <s v="February 2017: Development not Commenced"/>
    <x v="1"/>
    <s v="WCC Highways"/>
  </r>
  <r>
    <s v="Warwick South"/>
    <s v="W/14/0967"/>
    <s v="Residential Development of up to 425 dwellings,  medical centre, community hall and associated infrastructure and landscaping."/>
    <d v="2015-04-03T00:00:00"/>
    <s v="Land North of Gallows Hill Warwick"/>
    <s v="Sustainability Pack Contribution"/>
    <s v="£75 per dwelling"/>
    <s v="For each area, prior to the commencement of development in that area."/>
    <m/>
    <x v="0"/>
    <m/>
    <n v="31875"/>
    <s v=""/>
    <s v="February 2017: Development not Commenced"/>
    <x v="7"/>
    <s v="WCC Highways"/>
  </r>
  <r>
    <s v="Warwick South"/>
    <s v="W/14/0967"/>
    <s v="Residential Development of up to 425 dwellings,  medical centre, community hall and associated infrastructure and landscaping."/>
    <d v="2015-04-03T00:00:00"/>
    <s v="Land North of Gallows Hill Warwick"/>
    <s v="Library Contribution"/>
    <s v="£21.89 per dwelling"/>
    <s v="Prior to the commencement of the development in the relevant area"/>
    <m/>
    <x v="0"/>
    <m/>
    <n v="9303.25"/>
    <s v=""/>
    <s v="February 2017: Development not Commenced"/>
    <x v="6"/>
    <s v="WCC Libraries"/>
  </r>
  <r>
    <s v="Warwick South"/>
    <s v="W/14/0967"/>
    <s v="Residential Development of up to 425 dwellings,  medical centre, community hall and associated infrastructure and landscaping."/>
    <d v="2015-04-03T00:00:00"/>
    <s v="Land North of Gallows Hill Warwick"/>
    <s v="Hospital Contribution"/>
    <s v="£1039.65 per dwelling towards a new ward block at Warwick Hospital and additional treatment and patient facilities including community healthcare hubs at Warwick and Leamington"/>
    <s v="50% of the contribution to be paid prior to the completion of 50% of the dwellings and the remainder prior to the completion of 90% of the dwellings for the relevant phase of development."/>
    <m/>
    <x v="0"/>
    <m/>
    <n v="441851.25"/>
    <s v=""/>
    <s v="February 2017: Development not Commenced"/>
    <x v="79"/>
    <s v="WDC DM"/>
  </r>
  <r>
    <s v="Warwick South"/>
    <s v="W/14/0967"/>
    <s v="Residential Development of up to 425 dwellings,  medical centre, community hall and associated infrastructure and landscaping."/>
    <d v="2015-04-03T00:00:00"/>
    <s v="Land North of Gallows Hill Warwick"/>
    <s v="GP Surgery contribution"/>
    <s v="£420.64 per dwelling towards the cost of a new GP surgery in Warwick District"/>
    <s v="Prior to the commencement of the relevant phase of development"/>
    <m/>
    <x v="0"/>
    <m/>
    <n v="178772"/>
    <s v=""/>
    <s v="February 2017: Development not Commenced"/>
    <x v="79"/>
    <s v="WDC DM"/>
  </r>
  <r>
    <s v="Warwick South"/>
    <s v="W/14/0967"/>
    <s v="Residential Development of up to 425 dwellings,  medical centre, community hall and associated infrastructure and landscaping."/>
    <d v="2015-04-03T00:00:00"/>
    <s v="Land North of Gallows Hill Warwick"/>
    <s v="Payment of Monitoring Fee"/>
    <m/>
    <s v="Prior to the commencement of development"/>
    <m/>
    <x v="0"/>
    <m/>
    <n v="30000"/>
    <s v=""/>
    <s v="February 2017: Development not Commenced"/>
    <x v="56"/>
    <s v="WDC DM"/>
  </r>
  <r>
    <s v="Warwick South"/>
    <s v="W/14/0967"/>
    <s v="Residential Development of up to 425 dwellings,  medical centre, community hall and associated infrastructure and landscaping."/>
    <d v="2015-04-03T00:00:00"/>
    <s v="Land North of Gallows Hill Warwick"/>
    <s v="Country Park contribution"/>
    <s v="£768 per dwelling"/>
    <s v="50% of the contribution to be paid prior to the completion of 50% of the dwellings and the remainder prior to the completion of 90% of the dwellings for the relevant phase of development."/>
    <m/>
    <x v="0"/>
    <m/>
    <n v="326400"/>
    <s v=""/>
    <s v="February 2017: Development not Commenced"/>
    <x v="13"/>
    <s v="WDC Leisure"/>
  </r>
  <r>
    <s v="Warwick South"/>
    <s v="W/14/0967"/>
    <s v="Residential Development of up to 425 dwellings,  medical centre, community hall and associated infrastructure and landscaping."/>
    <d v="2015-04-03T00:00:00"/>
    <s v="Land North of Gallows Hill Warwick"/>
    <s v="Rights of Way contribution"/>
    <s v="Towards public right of way improvements within a 1.5 mile radius of the site."/>
    <s v="50% of the contribution to be paid prior to the completion of 50% of the dwellings and the remainder prior to the completion of 90% of the dwellings in relation to each phase of the development."/>
    <m/>
    <x v="0"/>
    <m/>
    <n v="4455"/>
    <s v=""/>
    <s v="February 2017: Development not Commenced"/>
    <x v="80"/>
    <s v="WCC Footpaths"/>
  </r>
  <r>
    <s v="Warwick South"/>
    <s v="W/14/0967"/>
    <s v="Residential Development of up to 425 dwellings,  medical centre, community hall and associated infrastructure and landscaping."/>
    <d v="2015-04-03T00:00:00"/>
    <s v="Land North of Gallows Hill Warwick"/>
    <s v="Appropriation of the Education Land by WCC"/>
    <m/>
    <s v="Within 6 months of the commencement of development"/>
    <m/>
    <x v="0"/>
    <m/>
    <m/>
    <s v=""/>
    <s v="February 2017: Development not Commenced"/>
    <x v="11"/>
    <s v="WCC Education"/>
  </r>
  <r>
    <s v="Warwick South"/>
    <s v="W/14/0967"/>
    <s v="Residential Development of up to 425 dwellings,  medical centre, community hall and associated infrastructure and landscaping."/>
    <d v="2015-04-03T00:00:00"/>
    <s v="Land North of Gallows Hill Warwick"/>
    <s v="Community Hall specification"/>
    <m/>
    <s v="Prior to the submission of the reserved matters for the relevant phase."/>
    <m/>
    <x v="0"/>
    <m/>
    <m/>
    <s v=""/>
    <s v="February 2017: Development not Commenced"/>
    <x v="82"/>
    <s v="WCC Education"/>
  </r>
  <r>
    <s v="Warwick South"/>
    <s v="W/14/0967"/>
    <s v="Residential Development of up to 425 dwellings,  medical centre, community hall and associated infrastructure and landscaping."/>
    <d v="2015-04-03T00:00:00"/>
    <s v="Land North of Gallows Hill Warwick"/>
    <s v="Completion of community hall free serviced works"/>
    <m/>
    <s v="Prior to the occupation of the development in that phase"/>
    <m/>
    <x v="0"/>
    <m/>
    <m/>
    <s v=""/>
    <s v="February 2017: Development not Commenced"/>
    <x v="82"/>
    <s v="WDC DM"/>
  </r>
  <r>
    <s v="Warwick South"/>
    <s v="W/14/0967"/>
    <s v="Residential Development of up to 425 dwellings,  medical centre, community hall and associated infrastructure and landscaping."/>
    <d v="2015-04-03T00:00:00"/>
    <s v="Land North of Gallows Hill Warwick"/>
    <s v="GP facility specification"/>
    <m/>
    <s v="Prior to the submission of the reserved matters for the relevant phase."/>
    <m/>
    <x v="0"/>
    <m/>
    <m/>
    <s v=""/>
    <s v="February 2017: Development not Commenced"/>
    <x v="79"/>
    <s v="WDC DM"/>
  </r>
  <r>
    <s v="Warwick South"/>
    <s v="W/14/0967"/>
    <s v="Residential Development of up to 425 dwellings,  medical centre, community hall and associated infrastructure and landscaping."/>
    <d v="2015-04-03T00:00:00"/>
    <s v="Land North of Gallows Hill Warwick"/>
    <s v="Completion of GP facility"/>
    <m/>
    <s v="Prior to the occupation of the development in that phase"/>
    <m/>
    <x v="0"/>
    <m/>
    <m/>
    <s v=""/>
    <s v="February 2017: Development not Commenced"/>
    <x v="79"/>
    <s v="WDC DM"/>
  </r>
  <r>
    <s v="Warwick South"/>
    <s v="W/14/0967"/>
    <s v="Residential Development of up to 425 dwellings,  medical centre, community hall and associated infrastructure and landscaping."/>
    <d v="2015-04-03T00:00:00"/>
    <s v="Land North of Gallows Hill Warwick"/>
    <s v="Safeguarding of community stadium land"/>
    <m/>
    <s v="For a period of 5 years from the commencement of development"/>
    <m/>
    <x v="0"/>
    <m/>
    <m/>
    <s v=""/>
    <s v="February 2017: Development not Commenced"/>
    <x v="82"/>
    <s v="WDC DM"/>
  </r>
  <r>
    <s v="Warwick South"/>
    <s v="W/14/0967"/>
    <s v="Residential Development of up to 425 dwellings,  medical centre, community hall and associated infrastructure and landscaping."/>
    <d v="2015-04-03T00:00:00"/>
    <s v="Land North of Gallows Hill Warwick"/>
    <s v="Submission of free serviced community stadium specification"/>
    <m/>
    <s v="Within 1 month of the date of the implementation notice"/>
    <m/>
    <x v="0"/>
    <m/>
    <m/>
    <s v=""/>
    <s v="February 2017: Development not Commenced"/>
    <x v="82"/>
    <s v="WDC DM"/>
  </r>
  <r>
    <s v="Warwick South"/>
    <s v="W/14/0967"/>
    <s v="Residential Development of up to 425 dwellings,  medical centre, community hall and associated infrastructure and landscaping."/>
    <d v="2015-04-03T00:00:00"/>
    <s v="Land North of Gallows Hill Warwick"/>
    <s v="Completion of free serviced community stadium works"/>
    <m/>
    <s v="Within 6 months of the date of the implementation notice"/>
    <m/>
    <x v="0"/>
    <m/>
    <m/>
    <s v=""/>
    <s v="February 2017: Development not Commenced"/>
    <x v="82"/>
    <s v="WDC DM"/>
  </r>
  <r>
    <s v="Warwick South"/>
    <s v="W/14/0967"/>
    <s v="Residential Development of up to 425 dwellings,  medical centre, community hall and associated infrastructure and landscaping."/>
    <d v="2015-04-03T00:00:00"/>
    <s v="Land North of Gallows Hill Warwick"/>
    <s v="Grant of licence to construct the stadium"/>
    <m/>
    <s v="Within 6 months of the date of the implementation notice"/>
    <m/>
    <x v="0"/>
    <m/>
    <m/>
    <s v=""/>
    <s v="February 2017: Development not Commenced"/>
    <x v="82"/>
    <s v="WDC DM"/>
  </r>
  <r>
    <s v="Warwick South"/>
    <s v="W/14/0967"/>
    <s v="Residential Development of up to 425 dwellings,  medical centre, community hall and associated infrastructure and landscaping."/>
    <d v="2015-04-03T00:00:00"/>
    <s v="Land North of Gallows Hill Warwick"/>
    <s v="Transfer of the completed stadium"/>
    <m/>
    <s v="Within 28 days of completion"/>
    <m/>
    <x v="0"/>
    <m/>
    <m/>
    <s v=""/>
    <s v="February 2017: Development not Commenced"/>
    <x v="82"/>
    <s v="WDC DM"/>
  </r>
  <r>
    <s v="Warwick South"/>
    <s v="W/14/1076 - phasing timescales revised by W/15/0981"/>
    <s v="Construction of up to 735 dwellings, a neighbourhood centre, open space, infrastructure, and landscaping (outline application)."/>
    <d v="2014-12-05T00:00:00"/>
    <s v="Land between Myton Road and Europa Way, Warwick"/>
    <s v="Submission of Affordable Housing scheme"/>
    <m/>
    <s v="Prior to the commencement of development"/>
    <m/>
    <x v="0"/>
    <m/>
    <m/>
    <s v=""/>
    <s v="February 2017: Development not Commenced"/>
    <x v="3"/>
    <s v="WDC Housing"/>
  </r>
  <r>
    <s v="Warwick South"/>
    <s v="W/14/1076 - phasing timescales revised by W/15/0981"/>
    <s v="Construction of up to 735 dwellings, a neighbourhood centre, open space, infrastructure, and landscaping (outline application)."/>
    <d v="2014-12-05T00:00:00"/>
    <s v="Land between Myton Road and Europa Way, Warwick"/>
    <s v="Open Space and Play Area Design Scheme"/>
    <m/>
    <s v="Prior to the commencement of development"/>
    <m/>
    <x v="0"/>
    <m/>
    <m/>
    <s v=""/>
    <s v="February 2017: Development not Commenced"/>
    <x v="13"/>
    <s v="WDC Leisure"/>
  </r>
  <r>
    <s v="Warwick South"/>
    <s v="W/14/1076 - phasing timescales revised by W/15/0981"/>
    <s v="Construction of up to 735 dwellings, a neighbourhood centre, open space, infrastructure, and landscaping (outline application)."/>
    <d v="2014-12-05T00:00:00"/>
    <s v="Land between Myton Road and Europa Way, Warwick"/>
    <s v="Open Space Land Transfer"/>
    <m/>
    <s v="Prior to the occupation of 50% of the houses"/>
    <m/>
    <x v="0"/>
    <m/>
    <m/>
    <s v=""/>
    <s v="February 2017: Development not Commenced"/>
    <x v="13"/>
    <s v="WDC Leisure"/>
  </r>
  <r>
    <s v="Warwick South"/>
    <s v="W/14/1076 - phasing timescales revised by W/15/0981"/>
    <s v="Construction of up to 735 dwellings, a neighbourhood centre, open space, infrastructure, and landscaping (outline application)."/>
    <d v="2014-12-05T00:00:00"/>
    <s v="Land between Myton Road and Europa Way, Warwick"/>
    <s v="Open Space Provision"/>
    <m/>
    <s v="Prior to the occupation of 50% of the houses"/>
    <m/>
    <x v="0"/>
    <m/>
    <m/>
    <s v=""/>
    <s v="February 2017: Development not Commenced"/>
    <x v="13"/>
    <s v="WDC Leisure"/>
  </r>
  <r>
    <s v="Warwick South"/>
    <s v="W/14/1076 - phasing timescales revised by W/15/0981"/>
    <s v="Construction of up to 735 dwellings, a neighbourhood centre, open space, infrastructure, and landscaping (outline application)."/>
    <d v="2014-12-05T00:00:00"/>
    <s v="Land between Myton Road and Europa Way, Warwick"/>
    <s v="Open Space Commuted Sum"/>
    <s v="In accordance with the formula set out in the agreement"/>
    <s v="On completion and transfer of  the open space"/>
    <m/>
    <x v="0"/>
    <m/>
    <m/>
    <s v=""/>
    <s v="February 2017: Development not Commenced"/>
    <x v="13"/>
    <s v="WDC Leisure"/>
  </r>
  <r>
    <s v="Warwick South"/>
    <s v="W/14/1076 - phasing timescales revised by W/15/0981"/>
    <s v="Construction of up to 735 dwellings, a neighbourhood centre, open space, infrastructure, and landscaping (outline application)."/>
    <d v="2014-12-05T00:00:00"/>
    <s v="Land between Myton Road and Europa Way, Warwick"/>
    <s v="Submission of biodiversity off setting scheme"/>
    <m/>
    <s v="Prior to the commencement of each phase of development"/>
    <m/>
    <x v="0"/>
    <m/>
    <m/>
    <s v=""/>
    <s v="February 2017: Development not Commenced"/>
    <x v="13"/>
    <s v="WDC Leisure"/>
  </r>
  <r>
    <s v="Warwick South"/>
    <s v="W/14/1076 - phasing timescales revised by W/15/0981"/>
    <s v="Construction of up to 735 dwellings, a neighbourhood centre, open space, infrastructure, and landscaping (outline application)."/>
    <d v="2014-12-05T00:00:00"/>
    <s v="Land between Myton Road and Europa Way, Warwick"/>
    <s v="Sustainable Urban Drainage System scheme"/>
    <m/>
    <s v="Prior to the commencement of development"/>
    <m/>
    <x v="0"/>
    <m/>
    <m/>
    <s v=""/>
    <s v="February 2017: Development not Commenced"/>
    <x v="77"/>
    <s v="WDC Drainage"/>
  </r>
  <r>
    <s v="Warwick South"/>
    <s v="W/14/1076 - phasing timescales revised by W/15/0981"/>
    <s v="Construction of up to 735 dwellings, a neighbourhood centre, open space, infrastructure, and landscaping (outline application)."/>
    <d v="2014-12-05T00:00:00"/>
    <s v="Land between Myton Road and Europa Way, Warwick"/>
    <s v="Sustainable Urban Drainage System Commuted Sum"/>
    <m/>
    <s v="On the transfer of the SUDs Land"/>
    <m/>
    <x v="0"/>
    <m/>
    <m/>
    <s v=""/>
    <s v="February 2017: Development not Commenced"/>
    <x v="77"/>
    <s v="WDC Drainage"/>
  </r>
  <r>
    <s v="Warwick South"/>
    <s v="W/14/1076 - phasing timescales revised by W/15/0981"/>
    <s v="Construction of up to 735 dwellings, a neighbourhood centre, open space, infrastructure, and landscaping (outline application)."/>
    <d v="2014-12-05T00:00:00"/>
    <s v="Land between Myton Road and Europa Way, Warwick"/>
    <s v="Submission of employment and training strategy"/>
    <m/>
    <s v="Prior to the commencement of development"/>
    <m/>
    <x v="0"/>
    <m/>
    <m/>
    <s v=""/>
    <s v="February 2017: Development not Commenced"/>
    <x v="40"/>
    <s v="WDC Economic Development"/>
  </r>
  <r>
    <s v="Warwick South"/>
    <s v="W/14/1076 - phasing timescales revised by W/15/0981"/>
    <s v="Construction of up to 735 dwellings, a neighbourhood centre, open space, infrastructure, and landscaping (outline application)."/>
    <d v="2014-12-05T00:00:00"/>
    <s v="Land between Myton Road and Europa Way, Warwick"/>
    <s v="Indoor Sports Facilities Contribution"/>
    <s v="£831.04 per dwelling"/>
    <s v="50% of the contribution to be paid prior to the completion of 50% of the dwellings and the remainder prior to the completion of 90% of the dwellings in relation to each phase of the development."/>
    <m/>
    <x v="0"/>
    <m/>
    <n v="610814.4"/>
    <s v=""/>
    <s v="February 2017: Development not Commenced"/>
    <x v="78"/>
    <s v="WDC Policy"/>
  </r>
  <r>
    <s v="Warwick South"/>
    <s v="W/14/1076 - phasing timescales revised by W/15/0981"/>
    <s v="Construction of up to 735 dwellings, a neighbourhood centre, open space, infrastructure, and landscaping (outline application)."/>
    <d v="2014-12-05T00:00:00"/>
    <s v="Land between Myton Road and Europa Way, Warwick"/>
    <s v="Outdoor Sports Facilities Contribution"/>
    <s v="£56.73 per dwelling"/>
    <s v="50% of the contribution to be paid prior to the completion of 50% of the dwellings and the remainder prior to the completion of 90% of the dwellings in relation to each phase of the development."/>
    <m/>
    <x v="0"/>
    <m/>
    <n v="41696.550000000003"/>
    <s v=""/>
    <s v="February 2017: Development not Commenced"/>
    <x v="78"/>
    <s v="WDC Policy"/>
  </r>
  <r>
    <s v="Warwick South"/>
    <s v="W/14/1076 - phasing timescales revised by W/15/0981"/>
    <s v="Construction of up to 735 dwellings, a neighbourhood centre, open space, infrastructure, and landscaping (outline application)."/>
    <d v="2014-12-05T00:00:00"/>
    <s v="Land between Myton Road and Europa Way, Warwick"/>
    <s v="Provision of Play Area"/>
    <m/>
    <s v="Prior to the occupation of 50% of the houses"/>
    <m/>
    <x v="0"/>
    <m/>
    <m/>
    <s v=""/>
    <s v="February 2017: Development not Commenced"/>
    <x v="13"/>
    <s v="WDC Leisure"/>
  </r>
  <r>
    <s v="Warwick South"/>
    <s v="W/14/1076 - phasing timescales revised by W/15/0981"/>
    <s v="Construction of up to 735 dwellings, a neighbourhood centre, open space, infrastructure, and landscaping (outline application)."/>
    <d v="2014-12-05T00:00:00"/>
    <s v="Land between Myton Road and Europa Way, Warwick"/>
    <s v="Play Area Commuted Sum"/>
    <s v="In accordance with the formula set out in the agreement"/>
    <s v="On completion and transfer of  the play area"/>
    <m/>
    <x v="0"/>
    <m/>
    <m/>
    <s v=""/>
    <s v="February 2017: Development not Commenced"/>
    <x v="13"/>
    <s v="WDC Leisure"/>
  </r>
  <r>
    <s v="Warwick South"/>
    <s v="W/14/1076 - phasing timescales revised by W/15/0981"/>
    <s v="Construction of up to 735 dwellings, a neighbourhood centre, open space, infrastructure, and landscaping (outline application)."/>
    <d v="2014-12-05T00:00:00"/>
    <s v="Land between Myton Road and Europa Way, Warwick"/>
    <s v="Police Contribution"/>
    <s v="£198.26 per dwelling"/>
    <s v="50% of the contribution to be paid prior to the completion of 50% of the dwellings and the remainder prior to the completion of 90% of the dwellings in relation to each phase of the development."/>
    <m/>
    <x v="0"/>
    <m/>
    <n v="145721.1"/>
    <s v=""/>
    <s v="February 2017: Development not Commenced"/>
    <x v="41"/>
    <s v="WDC DM"/>
  </r>
  <r>
    <s v="Warwick South"/>
    <s v="W/14/1076 - phasing timescales revised by W/15/0981"/>
    <s v="Construction of up to 735 dwellings, a neighbourhood centre, open space, infrastructure, and landscaping (outline application)."/>
    <d v="2014-12-05T00:00:00"/>
    <s v="Land between Myton Road and Europa Way, Warwick"/>
    <s v="Education Contribution"/>
    <s v="£8007 per dwelling"/>
    <s v="For each phase of development, 10% of the contribution to be paid on occupation of the 1st dwelling; 50% upon occupation of 50% of the dwellings and the balance on the occupation of 90%."/>
    <m/>
    <x v="0"/>
    <m/>
    <n v="5885145"/>
    <s v=""/>
    <s v="February 2017: Development not Commenced"/>
    <x v="11"/>
    <s v="WCC Education"/>
  </r>
  <r>
    <s v="Warwick South"/>
    <s v="W/14/1076 - phasing timescales revised by W/15/0981"/>
    <s v="Construction of up to 735 dwellings, a neighbourhood centre, open space, infrastructure, and landscaping (outline application)."/>
    <d v="2014-12-05T00:00:00"/>
    <s v="Land between Myton Road and Europa Way, Warwick"/>
    <s v="Sale of the Education Land"/>
    <m/>
    <s v="No specific trigger"/>
    <m/>
    <x v="0"/>
    <m/>
    <m/>
    <s v=""/>
    <s v="February 2017: Development not Commenced"/>
    <x v="11"/>
    <s v="WCC Education"/>
  </r>
  <r>
    <s v="Warwick South"/>
    <s v="W/14/1076 - phasing timescales revised by W/15/0981"/>
    <s v="Construction of up to 735 dwellings, a neighbourhood centre, open space, infrastructure, and landscaping (outline application)."/>
    <d v="2014-12-05T00:00:00"/>
    <s v="Land between Myton Road and Europa Way, Warwick"/>
    <s v="Highways Contribution"/>
    <s v="£6000 per open market dwelling"/>
    <s v="For each phase of the development, 4 equal instalments to be paid on the 1st occupation of market housing in that phase and then at 25%, 50% and 75% of the occupation if the market housing."/>
    <m/>
    <x v="0"/>
    <m/>
    <n v="4410000"/>
    <s v=""/>
    <s v="February 2017: Development not Commenced"/>
    <x v="7"/>
    <s v="WCC Highways"/>
  </r>
  <r>
    <s v="Warwick South"/>
    <s v="W/14/1076 - phasing timescales revised by W/15/0981"/>
    <s v="Construction of up to 735 dwellings, a neighbourhood centre, open space, infrastructure, and landscaping (outline application)."/>
    <d v="2014-12-05T00:00:00"/>
    <s v="Land between Myton Road and Europa Way, Warwick"/>
    <s v="Public Transport  Contribution"/>
    <s v="£638 per dwelling towards improving bus services for the site and the provision of a new 20 minute service from the application site to Leamington railway station and the town centre."/>
    <s v="For each phase, the contribution to be paid in 4 equal instalments: prior to the occupation of any dwelling in that phase followed by the 1st, 2nd and 3rd anniversary of that payment."/>
    <m/>
    <x v="0"/>
    <m/>
    <n v="468930"/>
    <s v=""/>
    <s v="February 2017: Development not Commenced"/>
    <x v="1"/>
    <s v="WCC Highways"/>
  </r>
  <r>
    <s v="Warwick South"/>
    <s v="W/14/1076 - phasing timescales revised by W/15/0981"/>
    <s v="Construction of up to 735 dwellings, a neighbourhood centre, open space, infrastructure, and landscaping (outline application)."/>
    <d v="2014-12-05T00:00:00"/>
    <s v="Land between Myton Road and Europa Way, Warwick"/>
    <s v="Sustainability Pack Contribution"/>
    <s v="£75 per dwelling"/>
    <s v="For each area, no specific trigger"/>
    <m/>
    <x v="0"/>
    <m/>
    <n v="551.25"/>
    <s v=""/>
    <s v="February 2017: Development not Commenced"/>
    <x v="7"/>
    <s v="WCC Highways"/>
  </r>
  <r>
    <s v="Warwick South"/>
    <s v="W/14/1076 - phasing timescales revised by W/15/0981"/>
    <s v="Construction of up to 735 dwellings, a neighbourhood centre, open space, infrastructure, and landscaping (outline application)."/>
    <d v="2014-12-05T00:00:00"/>
    <s v="Land between Myton Road and Europa Way, Warwick"/>
    <s v="Library Contribution"/>
    <s v="£21.89 per dwelling"/>
    <s v="No specific trigger"/>
    <m/>
    <x v="0"/>
    <m/>
    <n v="16089.15"/>
    <s v=""/>
    <s v="February 2017: Development not Commenced"/>
    <x v="6"/>
    <s v="WCC Libraries"/>
  </r>
  <r>
    <s v="Warwick South"/>
    <s v="W/14/1076 - phasing timescales revised by W/15/0981"/>
    <s v="Construction of up to 735 dwellings, a neighbourhood centre, open space, infrastructure, and landscaping (outline application)."/>
    <d v="2014-12-05T00:00:00"/>
    <s v="Land between Myton Road and Europa Way, Warwick"/>
    <s v="Hospital Contribution"/>
    <s v="£1039.65 per dwelling towards a new ward block at Warwick Hospital and additional treatment and patient facilities including community healthcare hubs at Warwick and Leamington"/>
    <s v="50% of the contribution to be paid prior to the completion of 50% of the dwellings and the remainder prior to the completion of 90% of the dwellings."/>
    <m/>
    <x v="0"/>
    <m/>
    <n v="764142.75"/>
    <s v=""/>
    <s v="February 2017: Development not Commenced"/>
    <x v="79"/>
    <s v="WDC DM"/>
  </r>
  <r>
    <s v="Warwick South"/>
    <s v="W/14/1076 - phasing timescales revised by W/15/0981"/>
    <s v="Construction of up to 735 dwellings, a neighbourhood centre, open space, infrastructure, and landscaping (outline application)."/>
    <d v="2014-12-05T00:00:00"/>
    <s v="Land between Myton Road and Europa Way, Warwick"/>
    <s v="GP Surgery contribution"/>
    <s v="£772.86 per dwelling towards the cost of a new GP surgery in south Warwick/Leamington"/>
    <s v="Contribution to be paid prior to the commencement of the relevant phase of development"/>
    <m/>
    <x v="0"/>
    <m/>
    <n v="568052.1"/>
    <s v=""/>
    <s v="February 2017: Development not Commenced"/>
    <x v="79"/>
    <s v="WDC DM"/>
  </r>
  <r>
    <s v="Warwick South"/>
    <s v="W/14/1076 - phasing timescales revised by W/15/0981"/>
    <s v="Construction of up to 735 dwellings, a neighbourhood centre, open space, infrastructure, and landscaping (outline application)."/>
    <d v="2014-12-05T00:00:00"/>
    <s v="Land between Myton Road and Europa Way, Warwick"/>
    <s v="Payment of Monitoring Fee"/>
    <s v="The lesser of £30,000 or 1% of total contributions"/>
    <s v="Fee to be paif prior to the commencement of development"/>
    <m/>
    <x v="0"/>
    <m/>
    <n v="30000"/>
    <s v=""/>
    <s v="February 2017: Development not Commenced"/>
    <x v="56"/>
    <s v="WDC DM"/>
  </r>
  <r>
    <s v="Warwick South"/>
    <s v="W/14/1076 - phasing timescales revised by W/15/0981"/>
    <s v="Construction of up to 735 dwellings, a neighbourhood centre, open space, infrastructure, and landscaping (outline application)."/>
    <d v="2014-12-05T00:00:00"/>
    <s v="Land between Myton Road and Europa Way, Warwick"/>
    <s v="Provision of allotments"/>
    <m/>
    <s v="Prior to the completion of 500 dwellings"/>
    <m/>
    <x v="0"/>
    <m/>
    <m/>
    <s v=""/>
    <s v="February 2017: Development not Commenced"/>
    <x v="13"/>
    <s v="WDC Leisure"/>
  </r>
  <r>
    <s v="Warwick South"/>
    <s v="W/14/1076 - phasing timescales revised by W/15/0981"/>
    <s v="Construction of up to 735 dwellings, a neighbourhood centre, open space, infrastructure, and landscaping (outline application)."/>
    <d v="2014-12-05T00:00:00"/>
    <s v="Land between Myton Road and Europa Way, Warwick"/>
    <s v="Country Park contribution"/>
    <s v="£768 per dwelling"/>
    <s v="50% of the contribution to be paid prior to the completion of 50% of the dwellings and the remainder prior to the completion of 90% of the dwellings in relation to each phase of the development."/>
    <m/>
    <x v="0"/>
    <m/>
    <n v="564480"/>
    <s v=""/>
    <s v="February 2017: Development not Commenced"/>
    <x v="13"/>
    <s v="WDC Leisure"/>
  </r>
  <r>
    <s v="Warwick South"/>
    <s v="W/14/1076 - phasing timescales revised by W/15/0981"/>
    <s v="Construction of up to 735 dwellings, a neighbourhood centre, open space, infrastructure, and landscaping (outline application)."/>
    <d v="2014-12-05T00:00:00"/>
    <s v="Land between Myton Road and Europa Way, Warwick"/>
    <s v="Rights of Way contribution"/>
    <s v="£17.34 per dwelling"/>
    <s v="For any phase of the development, 50% to be paid prior to 1st occupation and the remainder at 90% occupation"/>
    <m/>
    <x v="0"/>
    <m/>
    <n v="127449"/>
    <s v=""/>
    <s v="February 2017: Development not Commenced"/>
    <x v="80"/>
    <s v="WCC Footpaths"/>
  </r>
  <r>
    <s v="Lapworth"/>
    <s v="W/14/1146"/>
    <s v="Erection of outbuilding"/>
    <d v="2004-08-18T00:00:00"/>
    <s v="Holes House Farm, Holes House Lane, Lapworth"/>
    <s v="Temporary use of building for residential purposes for 6 months"/>
    <m/>
    <s v="On completion of the development"/>
    <m/>
    <x v="0"/>
    <m/>
    <m/>
    <s v=""/>
    <s v="No further action required"/>
    <x v="33"/>
    <s v="WDC DM"/>
  </r>
  <r>
    <s v="Kenilworth Park Hill"/>
    <s v="W/14/1340"/>
    <s v="Erection of 93 dwellings, open space, drainage infrastructure and access to Common Lane"/>
    <d v="2014-12-23T00:00:00"/>
    <s v="Land north of Common Lane Kenilworth (Crackley Triangle)"/>
    <s v="Affordable Housing"/>
    <m/>
    <s v="In accordance with the date to be notified to the LPA"/>
    <m/>
    <x v="0"/>
    <m/>
    <m/>
    <s v=""/>
    <s v="February 2017: Development not Commenced. Revised agreement to be completed following consideration at February 2017 Planning Committee"/>
    <x v="3"/>
    <s v="WDC Housing"/>
  </r>
  <r>
    <s v="Kenilworth Park Hill"/>
    <s v="W/14/1340"/>
    <s v="Erection of 93 dwellings, open space, drainage infrastructure and access to Common Lane"/>
    <d v="2014-12-23T00:00:00"/>
    <s v="Land north of Common Lane Kenilworth (Crackley Triangle)"/>
    <s v="Biodiversity Offsetting scheme"/>
    <m/>
    <s v="Prior to commencement"/>
    <m/>
    <x v="0"/>
    <m/>
    <m/>
    <s v=""/>
    <s v="February 2017: Development not Commenced"/>
    <x v="72"/>
    <s v="WCC Ecology"/>
  </r>
  <r>
    <s v="Kenilworth Park Hill"/>
    <s v="W/14/1340"/>
    <s v="Erection of 93 dwellings, open space, drainage infrastructure and access to Common Lane"/>
    <d v="2014-12-23T00:00:00"/>
    <s v="Land north of Common Lane Kenilworth (Crackley Triangle)"/>
    <s v="Education"/>
    <m/>
    <s v="10% of the contribution to be paid prior to occupation of the first dwelling, 50% prior to 50% occupation, and the remainder prior to 90% occupation"/>
    <m/>
    <x v="0"/>
    <m/>
    <n v="618033"/>
    <s v=""/>
    <s v="February 2017: Development not Commenced"/>
    <x v="11"/>
    <s v="WCC Education"/>
  </r>
  <r>
    <s v="Kenilworth Park Hill"/>
    <s v="W/14/1340"/>
    <s v="Erection of 93 dwellings, open space, drainage infrastructure and access to Common Lane"/>
    <d v="2014-12-23T00:00:00"/>
    <s v="Land north of Common Lane Kenilworth (Crackley Triangle)"/>
    <s v="Indoor Sports Facilities"/>
    <s v="£784.61 per dwelling"/>
    <s v="50% of the contribution to be paid prior to 50% of the  dwellings being completed and the remainder prior to 90%"/>
    <m/>
    <x v="0"/>
    <m/>
    <n v="72968.73"/>
    <s v=""/>
    <s v="February 2017: Development not Commenced"/>
    <x v="53"/>
    <s v="WDC Leisure"/>
  </r>
  <r>
    <s v="Kenilworth Park Hill"/>
    <s v="W/14/1340"/>
    <s v="Erection of 93 dwellings, open space, drainage infrastructure and access to Common Lane"/>
    <d v="2014-12-23T00:00:00"/>
    <s v="Land north of Common Lane Kenilworth (Crackley Triangle)"/>
    <s v="Library Contribution"/>
    <m/>
    <s v="100% to be paid prior to the occupation of 50% of the dwellings"/>
    <m/>
    <x v="0"/>
    <m/>
    <n v="2242"/>
    <s v=""/>
    <s v="February 2017: Development not Commenced"/>
    <x v="52"/>
    <s v="WCC Libraries"/>
  </r>
  <r>
    <s v="Kenilworth Park Hill"/>
    <s v="W/14/1340"/>
    <s v="Erection of 93 dwellings, open space, drainage infrastructure and access to Common Lane"/>
    <d v="2014-12-23T00:00:00"/>
    <s v="Land north of Common Lane Kenilworth (Crackley Triangle)"/>
    <s v="Payment of Monitoring Fee"/>
    <m/>
    <s v="Prior to commencement"/>
    <m/>
    <x v="0"/>
    <m/>
    <n v="30000"/>
    <s v=""/>
    <s v="February 2017: Development not Commenced"/>
    <x v="83"/>
    <s v="WDC DM"/>
  </r>
  <r>
    <s v="Kenilworth Park Hill"/>
    <s v="W/14/1340"/>
    <s v="Erection of 93 dwellings, open space, drainage infrastructure and access to Common Lane"/>
    <d v="2014-12-23T00:00:00"/>
    <s v="Land north of Common Lane Kenilworth (Crackley Triangle)"/>
    <s v="Employment and Training Strategy"/>
    <m/>
    <s v="Prior to commencement"/>
    <m/>
    <x v="0"/>
    <m/>
    <m/>
    <s v=""/>
    <s v="February 2017: Development not Commenced"/>
    <x v="40"/>
    <s v="WDC Economic Development"/>
  </r>
  <r>
    <s v="Kenilworth Park Hill"/>
    <s v="W/14/1340"/>
    <s v="Erection of 93 dwellings, open space, drainage infrastructure and access to Common Lane"/>
    <d v="2014-12-23T00:00:00"/>
    <s v="Land north of Common Lane Kenilworth (Crackley Triangle)"/>
    <s v="Heath Contribution South Warwickshire FT"/>
    <m/>
    <s v="50% to be paid prior to 50% of the  dwellings being completed and the remainder prior to 90%"/>
    <m/>
    <x v="0"/>
    <m/>
    <n v="100921.84"/>
    <s v=""/>
    <s v="February 2017: Development not Commenced"/>
    <x v="84"/>
    <s v="NHS"/>
  </r>
  <r>
    <s v="Kenilworth Park Hill"/>
    <s v="W/14/1340"/>
    <s v="Erection of 93 dwellings, open space, drainage infrastructure and access to Common Lane"/>
    <d v="2014-12-23T00:00:00"/>
    <s v="Land north of Common Lane Kenilworth (Crackley Triangle)"/>
    <s v="Highways"/>
    <s v="£6000 per dwelling"/>
    <s v="50% to be paid prior to 50% of the  dwellings being completed and the remainder prior to 90%"/>
    <m/>
    <x v="0"/>
    <m/>
    <n v="558000"/>
    <s v=""/>
    <s v="February 2017: Development not Commenced"/>
    <x v="7"/>
    <s v="WCC Highways"/>
  </r>
  <r>
    <s v="Kenilworth Park Hill"/>
    <s v="W/14/1340"/>
    <s v="Erection of 93 dwellings, open space, drainage infrastructure and access to Common Lane"/>
    <d v="2014-12-23T00:00:00"/>
    <s v="Land north of Common Lane Kenilworth (Crackley Triangle)"/>
    <s v="Parks and Gardens contribution"/>
    <m/>
    <s v="50% to be paid prior to 50% of the  dwellings being completed and the remainder prior to 90%"/>
    <m/>
    <x v="0"/>
    <m/>
    <n v="157258"/>
    <s v=""/>
    <s v="February 2017: Development not Commenced"/>
    <x v="13"/>
    <s v="WDC Leisure"/>
  </r>
  <r>
    <s v="Kenilworth Park Hill"/>
    <s v="W/14/1340"/>
    <s v="Erection of 93 dwellings, open space, drainage infrastructure and access to Common Lane"/>
    <d v="2014-12-23T00:00:00"/>
    <s v="Land north of Common Lane Kenilworth (Crackley Triangle)"/>
    <s v="Open space commuted sum"/>
    <s v="As the formula in the agreement"/>
    <s v="Upon transfer of the land"/>
    <m/>
    <x v="0"/>
    <m/>
    <m/>
    <s v=""/>
    <s v="February 2017: Development not Commenced"/>
    <x v="13"/>
    <s v="WDC Leisure"/>
  </r>
  <r>
    <s v="Kenilworth Park Hill"/>
    <s v="W/14/1340"/>
    <s v="Erection of 93 dwellings, open space, drainage infrastructure and access to Common Lane"/>
    <d v="2014-12-23T00:00:00"/>
    <s v="Land north of Common Lane Kenilworth (Crackley Triangle)"/>
    <s v="Open space scheme"/>
    <m/>
    <s v="Prior to commencement"/>
    <m/>
    <x v="0"/>
    <m/>
    <m/>
    <s v=""/>
    <s v="February 2017: Development not Commenced"/>
    <x v="13"/>
    <s v="WDC Leisure"/>
  </r>
  <r>
    <s v="Kenilworth Park Hill"/>
    <s v="W/14/1340"/>
    <s v="Erection of 93 dwellings, open space, drainage infrastructure and access to Common Lane"/>
    <d v="2014-12-23T00:00:00"/>
    <s v="Land north of Common Lane Kenilworth (Crackley Triangle)"/>
    <s v="Open space provision"/>
    <m/>
    <s v="To be made by the occupation of 50% of the dwellings"/>
    <m/>
    <x v="0"/>
    <m/>
    <m/>
    <s v=""/>
    <s v="February 2017: Development not Commenced"/>
    <x v="13"/>
    <s v="WDC Leisure"/>
  </r>
  <r>
    <s v="Kenilworth Park Hill"/>
    <s v="W/14/1340"/>
    <s v="Erection of 93 dwellings, open space, drainage infrastructure and access to Common Lane"/>
    <d v="2014-12-23T00:00:00"/>
    <s v="Land north of Common Lane Kenilworth (Crackley Triangle)"/>
    <s v="Outdoor Sports Facilities"/>
    <s v="£56.73 per dwelling"/>
    <s v="50% to be paid prior to 50% of the  dwellings being completed and the remainder prior to 90%"/>
    <m/>
    <x v="0"/>
    <m/>
    <n v="5275.89"/>
    <s v=""/>
    <s v="February 2017: Development not Commenced"/>
    <x v="78"/>
    <s v="WDC Leisure"/>
  </r>
  <r>
    <s v="Kenilworth Park Hill"/>
    <s v="W/14/1340"/>
    <s v="Erection of 93 dwellings, open space, drainage infrastructure and access to Common Lane"/>
    <d v="2014-12-23T00:00:00"/>
    <s v="Land north of Common Lane Kenilworth (Crackley Triangle)"/>
    <s v="Police"/>
    <m/>
    <s v="50% to be paid prior to 50% of the  dwellings being completed and the remainder prior to 90%"/>
    <m/>
    <x v="0"/>
    <m/>
    <n v="34587"/>
    <s v=""/>
    <s v="February 2017: Development not Commenced"/>
    <x v="41"/>
    <s v="Warwickshire Police"/>
  </r>
  <r>
    <s v="Kenilworth Park Hill"/>
    <s v="W/14/1340"/>
    <s v="Erection of 93 dwellings, open space, drainage infrastructure and access to Common Lane"/>
    <d v="2014-12-23T00:00:00"/>
    <s v="Land north of Common Lane Kenilworth (Crackley Triangle)"/>
    <s v="Contribution towards sustainability packs"/>
    <s v="£75 per dwelling"/>
    <s v="Prior to commencement"/>
    <m/>
    <x v="0"/>
    <m/>
    <n v="6975"/>
    <s v=""/>
    <s v="February 2017: Development not Commenced"/>
    <x v="7"/>
    <m/>
  </r>
  <r>
    <s v="Leamington Spa"/>
    <s v="W/15/0634"/>
    <s v="Outline planning application for the erection of up to 66 no. affordable dwellings and up to 36 no. low cost dwellings (Use Class C3) to include siting and vehicular access from St Mary’s Road with all other matters reserved for subsequent approval including landscaping; car parking and all other ancillary and enabling works."/>
    <d v="2015-08-11T00:00:00"/>
    <s v="Sydenham Industrial Estate, Sydenham Drive &amp; St Mary`s Road, Leamington Spa, CV31 1PH "/>
    <s v="Restriction on use of existing industrial / warehouse buildings"/>
    <s v="Existing industrial buildings only to be used for B1 or B8 use and only between 0700 hours and 1900 hours."/>
    <s v="On implementation of the scheme"/>
    <m/>
    <x v="0"/>
    <m/>
    <m/>
    <s v=""/>
    <s v="February 2017: development progessing. No further action required.6: "/>
    <x v="33"/>
    <s v="WDC DM"/>
  </r>
  <r>
    <s v="Warwick West"/>
    <s v="W/15/0646"/>
    <s v="Erection of 85 dwellings, access roads and associated development."/>
    <d v="2015-07-23T00:00:00"/>
    <s v="Opus 40, Birmingham Road, Warwick"/>
    <s v="Affordable Housing"/>
    <m/>
    <s v="50% to be made available prior to the occupation of 50% of the dwellings and the remainder upon 90% occupation"/>
    <m/>
    <x v="0"/>
    <m/>
    <m/>
    <s v=""/>
    <s v="February 2017 Development ongoing. 10% of dwellings constructed but not occupied. Trigger for payment not yet reached."/>
    <x v="3"/>
    <s v="WDC Housing"/>
  </r>
  <r>
    <s v="Warwick West"/>
    <s v="W/15/0646"/>
    <s v="Erection of 85 dwellings, access roads and associated development."/>
    <d v="2015-07-23T00:00:00"/>
    <s v="Opus 40, Birmingham Road, Warwick"/>
    <s v="Open Space Design Scheme"/>
    <m/>
    <s v="To be provided prior to the completion on 50% of the scheme."/>
    <m/>
    <x v="0"/>
    <m/>
    <m/>
    <s v=""/>
    <s v="February 2017 Development ongoing. 10% of dwellings constructed but not occupied. Trigger for payment not yet reached."/>
    <x v="46"/>
    <s v="WDC Leisure"/>
  </r>
  <r>
    <s v="Warwick West"/>
    <s v="W/15/0646"/>
    <s v="Erection of 85 dwellings, access roads and associated development."/>
    <d v="2015-07-23T00:00:00"/>
    <s v="Opus 40, Birmingham Road, Warwick"/>
    <s v="Offsite Parks, Gardens and Allotments"/>
    <m/>
    <s v="50% of the contribution to be paid prior to the occupation of 50% of the dwellings with the remainder to be paid on 90% occupation"/>
    <m/>
    <x v="0"/>
    <m/>
    <n v="77662"/>
    <s v=""/>
    <s v="February 2017 Development ongoing. 10% of dwellings constructed but not occupied. Trigger for payment not yet reached."/>
    <x v="85"/>
    <m/>
  </r>
  <r>
    <s v="Warwick West"/>
    <s v="W/15/0646"/>
    <s v="Erection of 85 dwellings, access roads and associated development."/>
    <d v="2015-07-23T00:00:00"/>
    <s v="Opus 40, Birmingham Road, Warwick"/>
    <s v="Layout of Play Area"/>
    <m/>
    <s v="To be provided prior to the occupation of 50% of the dwellings"/>
    <m/>
    <x v="0"/>
    <m/>
    <m/>
    <s v=""/>
    <s v="February 2017 Development ongoing. 10% of dwellings constructed but not occupied. Trigger for payment not yet reached."/>
    <x v="86"/>
    <s v="WDC Leisure"/>
  </r>
  <r>
    <s v="Warwick West"/>
    <s v="W/15/0646"/>
    <s v="Erection of 85 dwellings, access roads and associated development."/>
    <d v="2015-07-23T00:00:00"/>
    <s v="Opus 40, Birmingham Road, Warwick"/>
    <s v="Hospital"/>
    <m/>
    <s v="50% of the contribution to be paid prior to the occupation of 50% of the dwellings with the remainder to be paid on 90% occupation"/>
    <m/>
    <x v="0"/>
    <m/>
    <n v="70718"/>
    <s v=""/>
    <s v="February 2017 Development ongoing. 10% of dwellings constructed but not occupied. Trigger for payment not yet reached."/>
    <x v="71"/>
    <s v="NHS"/>
  </r>
  <r>
    <s v="Warwick West"/>
    <s v="W/15/0646"/>
    <s v="Erection of 85 dwellings, access roads and associated development."/>
    <d v="2015-07-23T00:00:00"/>
    <s v="Opus 40, Birmingham Road, Warwick"/>
    <s v="Indoor Sports Facilities"/>
    <m/>
    <s v="50% of the contribution to be paid prior to the occupation of 50% of the dwellings with the remainder to be paid on 90% occupation"/>
    <m/>
    <x v="0"/>
    <m/>
    <n v="58016"/>
    <s v=""/>
    <s v="February 2017 Development ongoing. 10% of dwellings constructed but not occupied. Trigger for payment not yet reached."/>
    <x v="53"/>
    <s v="WDC Leisure"/>
  </r>
  <r>
    <s v="Warwick West"/>
    <s v="W/15/0646"/>
    <s v="Erection of 85 dwellings, access roads and associated development."/>
    <d v="2015-07-23T00:00:00"/>
    <s v="Opus 40, Birmingham Road, Warwick"/>
    <s v="Outdoor Sports Facilities"/>
    <m/>
    <s v="50% of the contribution to be paid prior to the occupation of 50% of the dwellings with the remainder to be paid on 90% occupation"/>
    <m/>
    <x v="0"/>
    <m/>
    <n v="4822.05"/>
    <s v=""/>
    <s v="February 2017 Development ongoing. 10% of dwellings constructed but not occupied. Trigger for payment not yet reached."/>
    <x v="75"/>
    <s v="WDC Leisure"/>
  </r>
  <r>
    <s v="Warwick West"/>
    <s v="W/15/0646"/>
    <s v="Erection of 85 dwellings, access roads and associated development."/>
    <d v="2015-07-23T00:00:00"/>
    <s v="Opus 40, Birmingham Road, Warwick"/>
    <s v="Education"/>
    <m/>
    <s v="10% of the contribution to be paid prio to the occupation of any dwellings; 50% to be paid prior to 50% occupation and the remaining 40% to be paid prio to 90% occupation"/>
    <m/>
    <x v="0"/>
    <m/>
    <n v="186992"/>
    <s v=""/>
    <s v="February 2017 Development ongoing. 10% of dwellings constructed but not occupied. Trigger for payment not yet reached."/>
    <x v="11"/>
    <s v="WCC Education"/>
  </r>
  <r>
    <s v="Warwick West"/>
    <s v="W/15/0646"/>
    <s v="Erection of 85 dwellings, access roads and associated development."/>
    <d v="2015-07-23T00:00:00"/>
    <s v="Opus 40, Birmingham Road, Warwick"/>
    <s v="Highways"/>
    <m/>
    <s v="100% of the contribution to be paid prior to commencement"/>
    <m/>
    <x v="3"/>
    <m/>
    <n v="306000"/>
    <s v=""/>
    <s v="February 2017 Payment received. Off site highway scheme currently being designed."/>
    <x v="7"/>
    <s v="WCC Highways"/>
  </r>
  <r>
    <s v="Warwick West"/>
    <s v="W/15/0646"/>
    <s v="Erection of 85 dwellings, access roads and associated development."/>
    <d v="2015-07-23T00:00:00"/>
    <s v="Opus 40, Birmingham Road, Warwick"/>
    <s v="Travel Pack"/>
    <m/>
    <s v="100% of the contribution to be paid prior to commencement"/>
    <m/>
    <x v="1"/>
    <m/>
    <n v="6375"/>
    <s v=""/>
    <s v="February 2017 Payment received and being spent on production of bespoke welcome packs."/>
    <x v="87"/>
    <s v="WCC Highways"/>
  </r>
  <r>
    <s v="Warwick West"/>
    <s v="W/15/0646"/>
    <s v="Erection of 85 dwellings, access roads and associated development."/>
    <d v="2015-07-23T00:00:00"/>
    <s v="Opus 40, Birmingham Road, Warwick"/>
    <s v="Library Contribution"/>
    <m/>
    <s v="To be paid prior to 50% of the dwellings being occupied"/>
    <m/>
    <x v="0"/>
    <m/>
    <n v="1860"/>
    <s v=""/>
    <s v="February 2017 Development ongoing. 10% of dwellings constructed but not occupied. Trigger for payment not yet reached."/>
    <x v="52"/>
    <s v="WCC Libraries"/>
  </r>
  <r>
    <s v="Warwick West"/>
    <s v="W/15/0646"/>
    <s v="Erection of 85 dwellings, access roads and associated development."/>
    <d v="2015-07-23T00:00:00"/>
    <s v="Opus 40, Birmingham Road, Warwick"/>
    <s v="Rights of Way"/>
    <m/>
    <s v="To be paid prior to 50% of the dwellings being occupied"/>
    <m/>
    <x v="0"/>
    <m/>
    <n v="8000"/>
    <s v=""/>
    <s v="February 2017 Development ongoing. 10% of dwellings constructed but not occupied. Trigger for payment not yet reached."/>
    <x v="80"/>
    <s v="WDC Footpaths"/>
  </r>
  <r>
    <s v="Warwick West"/>
    <s v="W/15/0646"/>
    <s v="Erection of 85 dwellings, access roads and associated development."/>
    <d v="2015-07-23T00:00:00"/>
    <s v="Opus 40, Birmingham Road, Warwick"/>
    <s v="Provision of land"/>
    <m/>
    <s v="Following receipt of written notice from County Council by 25 June 2020"/>
    <m/>
    <x v="0"/>
    <m/>
    <m/>
    <s v=""/>
    <s v="February 2017 Development ongoing. 10% of dwellings constructed but not occupied. Trigger for payment not yet reached."/>
    <x v="88"/>
    <s v="WCC Highways"/>
  </r>
  <r>
    <s v="Warwick West"/>
    <s v="W/15/0646"/>
    <s v="Erection of 85 dwellings, access roads and associated development."/>
    <d v="2015-07-23T00:00:00"/>
    <s v="Opus 40, Birmingham Road, Warwick"/>
    <s v="Payment of Monitoring Fee"/>
    <m/>
    <s v="100% of the contribution to be paid prior to commencement"/>
    <m/>
    <x v="4"/>
    <m/>
    <n v="6000"/>
    <s v=""/>
    <s v="February 2017 Trigger for payment reached"/>
    <x v="83"/>
    <s v="WDC DM"/>
  </r>
  <r>
    <s v="Warwick West"/>
    <s v="W/15/0646"/>
    <s v="Erection of 85 dwellings, access roads and associated development."/>
    <d v="2015-07-23T00:00:00"/>
    <s v="Opus 40, Birmingham Road, Warwick"/>
    <s v="Affordable Housing"/>
    <m/>
    <s v="To be provided prior to the occupation of 90% of the market houses"/>
    <m/>
    <x v="0"/>
    <m/>
    <m/>
    <s v=""/>
    <s v="February 2017 Development ongoing. 10% of dwellings constructed but not occupied. Trigger for payment not yet reached."/>
    <x v="3"/>
    <s v="WDC Housing"/>
  </r>
  <r>
    <s v="Budbrooke"/>
    <s v="W/15/0747"/>
    <s v="Outline permission for up to 26 dwellings"/>
    <d v="2015-08-28T00:00:00"/>
    <s v="Land west of Bridge Street and Wilkins Close, Barford"/>
    <s v="Affordable Housing Contribution "/>
    <s v="In accordance with the formula"/>
    <s v="Within 20 days of the serving of the payment notice (that notice to be served in the circumstances where a commuted sum is to be paid in lieu of the provision on site)"/>
    <m/>
    <x v="0"/>
    <m/>
    <m/>
    <s v=""/>
    <s v="February 2017. Development commenced - progress?"/>
    <x v="3"/>
    <s v="WDC Housing"/>
  </r>
  <r>
    <s v="Budbrooke"/>
    <s v="W/15/0747"/>
    <s v="Outline permission for up to 26 dwellings"/>
    <d v="2015-08-28T00:00:00"/>
    <s v="Land west of Bridge Street and Wilkins Close, Barford"/>
    <s v="Affordable Housing Scheme"/>
    <m/>
    <s v="To be provided prior to commencement"/>
    <m/>
    <x v="4"/>
    <m/>
    <m/>
    <s v=""/>
    <s v="February 2017 Trigger reached"/>
    <x v="3"/>
    <s v="WDC Housing"/>
  </r>
  <r>
    <s v="Budbrooke"/>
    <s v="W/15/0747"/>
    <s v="Outline permission for up to 26 dwellings"/>
    <d v="2015-08-28T00:00:00"/>
    <s v="Land west of Bridge Street and Wilkins Close, Barford"/>
    <s v="Open space contribution"/>
    <s v="Towards the Barford Playing Fields project."/>
    <s v="Contribution to be paid prior to the occupation of the 1st house."/>
    <m/>
    <x v="0"/>
    <m/>
    <n v="27716.76"/>
    <s v=""/>
    <s v="February 2017 trigger for payment not yet reached"/>
    <x v="13"/>
    <s v="WDC Leisure"/>
  </r>
  <r>
    <s v="Budbrooke"/>
    <s v="W/15/0747"/>
    <s v="Outline permission for up to 26 dwellings"/>
    <d v="2015-08-28T00:00:00"/>
    <s v="Land west of Bridge Street and Wilkins Close, Barford"/>
    <s v="Education contribution"/>
    <s v="Towards the provision of an additional classroom to enable the school to operate as a 1 form entry school with 7 class groups each of 30 pupils and [providing pre-school provision: Barford St Peter's"/>
    <s v="10% of the contribution to be paid prio to the occupation of any dwellings; 50% to be paid prior to 50% occupation and the remaining 40% to be paid prio to 90% occupation"/>
    <m/>
    <x v="0"/>
    <m/>
    <n v="93496"/>
    <s v=""/>
    <s v="February 2017 trigger for payment not yet reached"/>
    <x v="11"/>
    <s v="WDC Leisure"/>
  </r>
  <r>
    <s v="Budbrooke"/>
    <s v="W/15/0747"/>
    <s v="Outline permission for up to 26 dwellings"/>
    <d v="2015-08-28T00:00:00"/>
    <s v="Land west of Bridge Street and Wilkins Close, Barford"/>
    <s v="Acute and Planned Healthcare contribution"/>
    <s v="Towards the cots of those services provided by the South Warwickshire NHS Foundation Trust."/>
    <s v="To be paid rior to the occupation of the 1st dwelling"/>
    <m/>
    <x v="0"/>
    <m/>
    <n v="27039.1"/>
    <s v=""/>
    <s v="February 2017 trigger for payment not yet reached"/>
    <x v="79"/>
    <s v="WDC DM"/>
  </r>
  <r>
    <s v="Budbrooke"/>
    <s v="W/15/0747"/>
    <s v="Outline permission for up to 26 dwellings"/>
    <d v="2015-08-28T00:00:00"/>
    <s v="Land west of Bridge Street and Wilkins Close, Barford"/>
    <s v="Sustainable Travel Pack contribution"/>
    <s v="£75 per dwelling"/>
    <s v="To be paid upon Commencement"/>
    <m/>
    <x v="1"/>
    <m/>
    <n v="1950"/>
    <s v=""/>
    <s v="February 2017 Payment received and being spent on production of bespoke welcome packs."/>
    <x v="1"/>
    <s v="WCC Highways"/>
  </r>
  <r>
    <s v="Saltisford"/>
    <s v="W/15/0795"/>
    <s v="Demolition, refurbishment, change of use to residential apartments and erection of 10 houses"/>
    <d v="2015-08-18T00:00:00"/>
    <s v="Lord Leycester Hotel, Warwick"/>
    <s v="Affordable Housing Contribution"/>
    <m/>
    <s v="To be paid upon Commencement"/>
    <m/>
    <x v="4"/>
    <m/>
    <n v="40000"/>
    <s v=""/>
    <s v="February 2017 Development commenced. Trigger for payment  reached"/>
    <x v="3"/>
    <s v="WDC Housing"/>
  </r>
  <r>
    <s v="Saltisford"/>
    <s v="W/15/0795"/>
    <s v="Demolition, refurbishment, change of use to residential apartments and erection of 10 houses"/>
    <d v="2015-08-18T00:00:00"/>
    <s v="Lord Leycester Hotel, Warwick"/>
    <s v="Removal of residents parking permits"/>
    <m/>
    <s v="Prior to occupation"/>
    <m/>
    <x v="0"/>
    <m/>
    <m/>
    <s v=""/>
    <s v="February 2017 Development commenced. Trigger not reached"/>
    <x v="29"/>
    <s v="WDC DM"/>
  </r>
  <r>
    <s v="Myton and Heathcote"/>
    <s v="W/15/0851"/>
    <s v="Outline permission for up to 520 dwellings"/>
    <d v="2015-08-21T00:00:00"/>
    <s v="Grove Farm, Harbury Lane, Bishops Tachbrook"/>
    <s v="Affordable Housing"/>
    <s v="In accordance with the formula"/>
    <s v="Within 20 days of the serving of the payment notice (that notice to be served in the circumstances where a commuted sum is to be paid in lieu of the provision on site)"/>
    <m/>
    <x v="0"/>
    <m/>
    <m/>
    <s v=""/>
    <s v="February 2017: Development not Commenced"/>
    <x v="3"/>
    <s v="WDC Housing"/>
  </r>
  <r>
    <s v="Myton and Heathcote"/>
    <s v="W/15/0851"/>
    <s v="Outline permission for up to 520 dwellings"/>
    <d v="2015-08-21T00:00:00"/>
    <s v="Grove Farm, Harbury Lane, Bishops Tachbrook"/>
    <s v="Affordable Housing Scheme"/>
    <m/>
    <s v="To be provided prior to commencement"/>
    <m/>
    <x v="0"/>
    <m/>
    <m/>
    <s v=""/>
    <s v="February 2017: Development not Commenced"/>
    <x v="3"/>
    <s v="WDC Housing"/>
  </r>
  <r>
    <s v="Myton and Heathcote"/>
    <s v="W/15/0851"/>
    <s v="Outline permission for up to 520 dwellings"/>
    <d v="2015-08-21T00:00:00"/>
    <s v="Grove Farm, Harbury Lane, Bishops Tachbrook"/>
    <s v="Amenity Open Space transfer"/>
    <m/>
    <s v="Prior to occupation of the 1st house"/>
    <m/>
    <x v="0"/>
    <m/>
    <m/>
    <s v=""/>
    <s v="February 2017: Development not Commenced"/>
    <x v="13"/>
    <s v="WDC Leisure"/>
  </r>
  <r>
    <s v="Myton and Heathcote"/>
    <s v="W/15/0851"/>
    <s v="Outline permission for up to 520 dwellings"/>
    <d v="2015-08-21T00:00:00"/>
    <s v="Grove Farm, Harbury Lane, Bishops Tachbrook"/>
    <s v="Amenity open space scheme"/>
    <m/>
    <s v="To be provided prior to commencement"/>
    <m/>
    <x v="0"/>
    <m/>
    <m/>
    <s v=""/>
    <s v="February 2017: Development not Commenced"/>
    <x v="13"/>
    <s v="WDC Leisure"/>
  </r>
  <r>
    <s v="Myton and Heathcote"/>
    <s v="W/15/0851"/>
    <s v="Outline permission for up to 520 dwellings"/>
    <d v="2015-08-21T00:00:00"/>
    <s v="Grove Farm, Harbury Lane, Bishops Tachbrook"/>
    <s v="Amenity open space provision"/>
    <m/>
    <s v="To be provided prior to the occupation of the 50th house"/>
    <m/>
    <x v="0"/>
    <m/>
    <m/>
    <s v=""/>
    <s v="February 2017: Development not Commenced"/>
    <x v="13"/>
    <s v="WDC Leisure"/>
  </r>
  <r>
    <s v="Myton and Heathcote"/>
    <s v="W/15/0851"/>
    <s v="Outline permission for up to 520 dwellings"/>
    <d v="2015-08-21T00:00:00"/>
    <s v="Grove Farm, Harbury Lane, Bishops Tachbrook"/>
    <s v="Amenity open space commuted sum"/>
    <s v="To be agreed between the relevant parties"/>
    <s v="On completion of the transfer"/>
    <m/>
    <x v="0"/>
    <m/>
    <m/>
    <s v=""/>
    <s v="February 2017: Development not Commenced"/>
    <x v="13"/>
    <s v="WDC Leisure"/>
  </r>
  <r>
    <s v="Myton and Heathcote"/>
    <s v="W/15/0851"/>
    <s v="Outline permission for up to 520 dwellings"/>
    <d v="2015-08-21T00:00:00"/>
    <s v="Grove Farm, Harbury Lane, Bishops Tachbrook"/>
    <s v="Provision of Informal open space"/>
    <m/>
    <s v="To be provided prior to the occupation of 50% of the houses"/>
    <m/>
    <x v="0"/>
    <m/>
    <m/>
    <s v=""/>
    <s v="February 2017: Development not Commenced"/>
    <x v="13"/>
    <s v="WDC Leisure"/>
  </r>
  <r>
    <s v="Myton and Heathcote"/>
    <s v="W/15/0851"/>
    <s v="Outline permission for up to 520 dwellings"/>
    <d v="2015-08-21T00:00:00"/>
    <s v="Grove Farm, Harbury Lane, Bishops Tachbrook"/>
    <s v="Country Park contribution"/>
    <s v="£768 per dwelling"/>
    <s v="Contribution to be paid prior to the occupation of 75% of the houses"/>
    <m/>
    <x v="0"/>
    <m/>
    <n v="399360"/>
    <s v=""/>
    <s v="February 2017: Development not Commenced"/>
    <x v="74"/>
    <s v="WDC Leisure"/>
  </r>
  <r>
    <s v="Myton and Heathcote"/>
    <s v="W/15/0851"/>
    <s v="Outline permission for up to 520 dwellings"/>
    <d v="2015-08-21T00:00:00"/>
    <s v="Grove Farm, Harbury Lane, Bishops Tachbrook"/>
    <s v="Country Park provision"/>
    <m/>
    <s v="Provision to be made upon occupation of the 400th dwelling"/>
    <m/>
    <x v="0"/>
    <m/>
    <m/>
    <s v=""/>
    <s v="February 2017: Development not Commenced"/>
    <x v="74"/>
    <s v="WDC Leisure"/>
  </r>
  <r>
    <s v="Myton and Heathcote"/>
    <s v="W/15/0851"/>
    <s v="Outline permission for up to 520 dwellings"/>
    <d v="2015-08-21T00:00:00"/>
    <s v="Grove Farm, Harbury Lane, Bishops Tachbrook"/>
    <s v="Country Park scheme"/>
    <s v="                                                                                            "/>
    <s v="To be provided prior to commencement"/>
    <m/>
    <x v="0"/>
    <m/>
    <m/>
    <s v=""/>
    <s v="February 2017: Development not Commenced"/>
    <x v="74"/>
    <s v="WDC Leisure"/>
  </r>
  <r>
    <s v="Myton and Heathcote"/>
    <s v="W/15/0851"/>
    <s v="Outline permission for up to 520 dwellings"/>
    <d v="2015-08-21T00:00:00"/>
    <s v="Grove Farm, Harbury Lane, Bishops Tachbrook"/>
    <s v="Education contribution"/>
    <s v="Towards the provision of a new primary school at Harbury Gardens and towards phase 1 of the expansion of Campion Secondary School"/>
    <s v="10% of the contribution to be paid prior to the occupation of any dwellings; 50% to be paid prior to 50% occupation and the remaining 40% to be paid prio to 90% occupation"/>
    <m/>
    <x v="0"/>
    <m/>
    <n v="4163640"/>
    <s v=""/>
    <s v="February 2017: Development not Commenced"/>
    <x v="11"/>
    <s v="WDC Leisure"/>
  </r>
  <r>
    <s v="Myton and Heathcote"/>
    <s v="W/15/0851"/>
    <s v="Outline permission for up to 520 dwellings"/>
    <d v="2015-08-21T00:00:00"/>
    <s v="Grove Farm, Harbury Lane, Bishops Tachbrook"/>
    <s v="Footpath contribution"/>
    <s v="Towards improving public footpaths within a 1.5 mile radius of the application site"/>
    <s v="50% of the contribution to be paid prior to the occupation of 50% of the houses and  the remainder prior to 90% occupation"/>
    <m/>
    <x v="0"/>
    <m/>
    <n v="9940"/>
    <s v=""/>
    <s v="February 2017: Development not Commenced"/>
    <x v="63"/>
    <s v="WCC Highways"/>
  </r>
  <r>
    <s v="Myton and Heathcote"/>
    <s v="W/15/0851"/>
    <s v="Outline permission for up to 520 dwellings"/>
    <d v="2015-08-21T00:00:00"/>
    <s v="Grove Farm, Harbury Lane, Bishops Tachbrook"/>
    <s v="GP surgery contribution"/>
    <s v="Towards improvements to the Warwick Gates Health Centre"/>
    <s v="50% of the contribution to be paid prior to the occupation of 50% of the houses and  the remainder prior to 90% occupation"/>
    <m/>
    <x v="0"/>
    <m/>
    <n v="112852"/>
    <s v=""/>
    <s v="February 2017: Development not Commenced"/>
    <x v="79"/>
    <s v="WDC DM"/>
  </r>
  <r>
    <s v="Myton and Heathcote"/>
    <s v="W/15/0851"/>
    <s v="Outline permission for up to 520 dwellings"/>
    <d v="2015-08-21T00:00:00"/>
    <s v="Grove Farm, Harbury Lane, Bishops Tachbrook"/>
    <s v="Hospital Contribution"/>
    <s v="Towards additional patient facilities"/>
    <s v="50% of the contribution to be paid prior to the occupation of 50% of the houses and  the remainder prior to 90% occupation"/>
    <m/>
    <x v="0"/>
    <m/>
    <n v="540781.91"/>
    <s v=""/>
    <s v="February 2017: Development not Commenced"/>
    <x v="79"/>
    <s v="WDC DM"/>
  </r>
  <r>
    <s v="Myton and Heathcote"/>
    <s v="W/15/0851"/>
    <s v="Outline permission for up to 520 dwellings"/>
    <d v="2015-08-21T00:00:00"/>
    <s v="Grove Farm, Harbury Lane, Bishops Tachbrook"/>
    <s v="Highways Infrastructure Contribution"/>
    <s v="Towards improvements to the Europa Way corridor"/>
    <s v="25% of the contribution to be paid prior to the occupation of 20% of the houses; 50% prior to 50% occupation; the remaining 25% prior to 90% occupation."/>
    <m/>
    <x v="0"/>
    <m/>
    <n v="1872000"/>
    <s v=""/>
    <s v="February 2017: Development not Commenced"/>
    <x v="7"/>
    <s v="WCC Highways"/>
  </r>
  <r>
    <s v="Myton and Heathcote"/>
    <s v="W/15/0851"/>
    <s v="Outline permission for up to 520 dwellings"/>
    <d v="2015-08-21T00:00:00"/>
    <s v="Grove Farm, Harbury Lane, Bishops Tachbrook"/>
    <s v="Indoor Sports facilities contribution"/>
    <s v="Towards a new sports hall, enhancements to the swimming pool and improvements to health and fitness facilities"/>
    <s v="50% of the contribution to be paid prior to the occupation of 50% of the houses and  the remainder prior to 90% occupation"/>
    <m/>
    <x v="0"/>
    <m/>
    <n v="432140.79999999999"/>
    <s v=""/>
    <s v="February 2017: Development not Commenced"/>
    <x v="89"/>
    <s v="WDC DM"/>
  </r>
  <r>
    <s v="Myton and Heathcote"/>
    <s v="W/15/0851"/>
    <s v="Outline permission for up to 520 dwellings"/>
    <d v="2015-08-21T00:00:00"/>
    <s v="Grove Farm, Harbury Lane, Bishops Tachbrook"/>
    <s v="Outdoor Sports facilities contribution"/>
    <s v="Towards improvements to drainage, car parking and pitch surfaces at Harbury Lane playing fields"/>
    <s v="50% of the contribution to be paid prior to the occupation of 50% of the houses and  the remainder prior to 90% occupation"/>
    <m/>
    <x v="0"/>
    <m/>
    <n v="29499.599999999999"/>
    <s v=""/>
    <s v="February 2017: Development not Commenced"/>
    <x v="90"/>
    <s v="WDC DM"/>
  </r>
  <r>
    <s v="Myton and Heathcote"/>
    <s v="W/15/0851"/>
    <s v="Outline permission for up to 520 dwellings"/>
    <d v="2015-08-21T00:00:00"/>
    <s v="Grove Farm, Harbury Lane, Bishops Tachbrook"/>
    <s v="Monitoring Fee"/>
    <s v="Towards monitoring compliance with this Agreement"/>
    <s v="Contribution to be paid prior to Commencement"/>
    <m/>
    <x v="0"/>
    <m/>
    <n v="9513.6"/>
    <s v=""/>
    <s v="February 2017: Development not Commenced"/>
    <x v="56"/>
    <s v="WDC DM"/>
  </r>
  <r>
    <s v="Myton and Heathcote"/>
    <s v="W/15/0851"/>
    <s v="Outline permission for up to 520 dwellings"/>
    <d v="2015-08-21T00:00:00"/>
    <s v="Grove Farm, Harbury Lane, Bishops Tachbrook"/>
    <s v="Library Contribution"/>
    <s v="Towards new and replacement stock, targeted collections and promotions"/>
    <s v="50% of the contribution to be paid prior to the occupation of 50% of the houses and  the remainder prior to 90% occupation"/>
    <m/>
    <x v="0"/>
    <m/>
    <n v="11388"/>
    <s v=""/>
    <s v="February 2017: Development not Commenced"/>
    <x v="6"/>
    <s v="WCC Libraries"/>
  </r>
  <r>
    <s v="Myton and Heathcote"/>
    <s v="W/15/0851"/>
    <s v="Outline permission for up to 520 dwellings"/>
    <d v="2015-08-21T00:00:00"/>
    <s v="Grove Farm, Harbury Lane, Bishops Tachbrook"/>
    <s v="Play Area Scheme"/>
    <m/>
    <s v="To be provided prior to Commencement"/>
    <m/>
    <x v="0"/>
    <m/>
    <m/>
    <s v=""/>
    <s v="February 2017: Development not Commenced"/>
    <x v="2"/>
    <s v="WDC Leisure"/>
  </r>
  <r>
    <s v="Myton and Heathcote"/>
    <s v="W/15/0851"/>
    <s v="Outline permission for up to 520 dwellings"/>
    <d v="2015-08-21T00:00:00"/>
    <s v="Grove Farm, Harbury Lane, Bishops Tachbrook"/>
    <s v="Play Area Transfer"/>
    <m/>
    <s v="Prior to occupation of the 1st dwelling"/>
    <m/>
    <x v="0"/>
    <m/>
    <m/>
    <s v=""/>
    <s v="February 2017: Development not Commenced"/>
    <x v="2"/>
    <s v="WDC Leisure"/>
  </r>
  <r>
    <s v="Myton and Heathcote"/>
    <s v="W/15/0851"/>
    <s v="Outline permission for up to 520 dwellings"/>
    <d v="2015-08-21T00:00:00"/>
    <s v="Grove Farm, Harbury Lane, Bishops Tachbrook"/>
    <s v="Play Area provision"/>
    <m/>
    <s v="Prior to the occupation of 50% of the houses"/>
    <m/>
    <x v="0"/>
    <m/>
    <m/>
    <s v=""/>
    <s v="February 2017: Development not Commenced"/>
    <x v="2"/>
    <s v="WDC Leisure"/>
  </r>
  <r>
    <s v="Myton and Heathcote"/>
    <s v="W/15/0851"/>
    <s v="Outline permission for up to 520 dwellings"/>
    <d v="2015-08-21T00:00:00"/>
    <s v="Grove Farm, Harbury Lane, Bishops Tachbrook"/>
    <s v="Play Area commuted sum"/>
    <s v="In accordance with the relevant formula"/>
    <s v="Upon the transfer of the play area"/>
    <m/>
    <x v="0"/>
    <m/>
    <m/>
    <s v=""/>
    <s v="February 2017: Development not Commenced"/>
    <x v="2"/>
    <s v="WDC Leisure"/>
  </r>
  <r>
    <s v="Myton and Heathcote"/>
    <s v="W/15/0851"/>
    <s v="Outline permission for up to 520 dwellings"/>
    <d v="2015-08-21T00:00:00"/>
    <s v="Grove Farm, Harbury Lane, Bishops Tachbrook"/>
    <s v="Police Contribution"/>
    <s v="Towards equipping staff and providing police vehicles and premises for the Warwick Rural West Safer Neighbourhood Team"/>
    <s v="50% of the contribution to be paid prior to the occupation of 50% of the houses and  the remainder prior to 90% occupation"/>
    <m/>
    <x v="0"/>
    <m/>
    <n v="107892"/>
    <s v=""/>
    <s v="February 2017: Development not Commenced"/>
    <x v="41"/>
    <s v="WDC DM"/>
  </r>
  <r>
    <s v="Myton and Heathcote"/>
    <s v="W/15/0851"/>
    <s v="Outline permission for up to 520 dwellings"/>
    <d v="2015-08-21T00:00:00"/>
    <s v="Grove Farm, Harbury Lane, Bishops Tachbrook"/>
    <s v="Public Transport Contribution"/>
    <s v="Towards the provision and maintenance of bus stops that are compliant with the Disability Discrimination Act 2005 and improvements to the number 68 bus service"/>
    <s v="50% of the contribution to be paid prior to the occupation of 50% of the houses and  the remainder prior to 90% occupation"/>
    <m/>
    <x v="0"/>
    <m/>
    <n v="331760"/>
    <s v=""/>
    <s v="February 2017: Development not Commenced"/>
    <x v="1"/>
    <s v="WCC Highways"/>
  </r>
  <r>
    <s v="Myton and Heathcote"/>
    <s v="W/15/0851"/>
    <s v="Outline permission for up to 520 dwellings"/>
    <d v="2015-08-21T00:00:00"/>
    <s v="Grove Farm, Harbury Lane, Bishops Tachbrook"/>
    <s v="Sustainable Travel Pack contribution"/>
    <m/>
    <s v="To be paid within 1 month of commencement"/>
    <m/>
    <x v="0"/>
    <m/>
    <n v="39000"/>
    <s v=""/>
    <s v="February 2017: Development not Commenced"/>
    <x v="1"/>
    <s v="WCC Highways"/>
  </r>
  <r>
    <s v="Myton and Heathcote"/>
    <s v="W/15/0851"/>
    <s v="Outline permission for up to 520 dwellings"/>
    <d v="2015-08-21T00:00:00"/>
    <s v="Grove Farm, Harbury Lane, Bishops Tachbrook"/>
    <s v="Submission of Local Employments and Training Strategy"/>
    <m/>
    <s v="To be provided 28 days prior to commencement"/>
    <m/>
    <x v="0"/>
    <m/>
    <m/>
    <s v=""/>
    <s v="February 2017: Development not Commenced"/>
    <x v="40"/>
    <s v="WDC DM"/>
  </r>
  <r>
    <s v="Bishops Tachbrook"/>
    <s v="W/14/0300"/>
    <s v="Outline permission for up to 900 dwellings"/>
    <d v="2016-01-14T00:00:00"/>
    <s v="Land at Asps Farm"/>
    <s v="Affordable Housing"/>
    <s v="In accordance with the formula"/>
    <s v="Within 20 days of the serving of the payment notice (that notice to be served in the circumstances where a commuted sum is to be paid in lieu of the provision on site)"/>
    <m/>
    <x v="0"/>
    <m/>
    <m/>
    <s v=""/>
    <s v="February 2017: Development not Commenced"/>
    <x v="3"/>
    <s v="WDC Housing"/>
  </r>
  <r>
    <s v="Bishops Tachbrook"/>
    <s v="W/14/0300"/>
    <s v="Outline permission for up to 900 dwellings"/>
    <d v="2016-01-14T00:00:00"/>
    <s v="Land at Asps Farm"/>
    <s v="Affordable Housing Provision"/>
    <m/>
    <s v="50% of the affordable housing to be provided by the provision of 50% of the market housing in any phase. All of the affordable housing to be provided by 95% of the market housing within any phase."/>
    <m/>
    <x v="0"/>
    <m/>
    <m/>
    <s v=""/>
    <s v="February 2017: Development not Commenced"/>
    <x v="3"/>
    <s v="WDC Housing"/>
  </r>
  <r>
    <s v="Bishops Tachbrook"/>
    <s v="W/14/0300"/>
    <s v="Outline permission for up to 900 dwellings"/>
    <d v="2016-01-14T00:00:00"/>
    <s v="Land at Asps Farm"/>
    <s v="Reservation of Primary School Land within the site."/>
    <m/>
    <m/>
    <m/>
    <x v="0"/>
    <m/>
    <m/>
    <s v=""/>
    <s v="February 2017: Development not Commenced"/>
    <x v="11"/>
    <s v="WCC Education"/>
  </r>
  <r>
    <s v="Bishops Tachbrook"/>
    <s v="W/14/0300"/>
    <s v="Outline permission for up to 900 dwellings"/>
    <d v="2016-01-14T00:00:00"/>
    <s v="Land at Asps Farm"/>
    <s v="Service of Primary School Election Notice setting out the location and specification of the primary school"/>
    <m/>
    <s v="Prior to the occupation of 10% of the houses"/>
    <m/>
    <x v="0"/>
    <m/>
    <m/>
    <s v=""/>
    <s v="February 2017: Development not Commenced"/>
    <x v="11"/>
    <s v="WCC Education"/>
  </r>
  <r>
    <s v="Bishops Tachbrook"/>
    <s v="W/14/0300"/>
    <s v="Outline permission for up to 900 dwellings"/>
    <d v="2016-01-14T00:00:00"/>
    <s v="Land at Asps Farm"/>
    <s v="Delivery of Primary School"/>
    <m/>
    <s v="Half form entry to be ready for use prior to the occupation of 50% of the houses; full form entry to be ready for use before occupation of 70% of the houses."/>
    <m/>
    <x v="0"/>
    <m/>
    <m/>
    <s v=""/>
    <s v="February 2017: Development not Commenced"/>
    <x v="11"/>
    <s v="WCC Education"/>
  </r>
  <r>
    <s v="Bishops Tachbrook"/>
    <s v="W/14/0300"/>
    <s v="Outline permission for up to 900 dwellings"/>
    <d v="2016-01-14T00:00:00"/>
    <s v="Land at Asps Farm"/>
    <s v="Primary Education Contribution"/>
    <s v="£3025.63 per dwelling towards the provision of a one form entry primary school"/>
    <s v="50% of the contribution to be paid prior to the occupation of 30% of the houses; the remainder to be paid prior to 70% occupation."/>
    <m/>
    <x v="0"/>
    <m/>
    <n v="2723067"/>
    <s v=""/>
    <s v="February 2017: Development not Commenced"/>
    <x v="11"/>
    <s v="WCC Education"/>
  </r>
  <r>
    <s v="Bishops Tachbrook"/>
    <s v="W/14/0300"/>
    <s v="Outline permission for up to 900 dwellings"/>
    <d v="2016-01-14T00:00:00"/>
    <s v="Land at Asps Farm"/>
    <s v="Pre School Contribution"/>
    <s v="£428.52 per dwelling towards the cost of nursery/pre-school provision"/>
    <s v="50% of the contribution to be paid prior to the occupation of 30% of the houses; the remainder to be paid prior to 70% occupation."/>
    <m/>
    <x v="0"/>
    <m/>
    <n v="385668"/>
    <s v=""/>
    <s v="February 2017: Development not Commenced"/>
    <x v="11"/>
    <s v="WCC Education"/>
  </r>
  <r>
    <s v="Bishops Tachbrook"/>
    <s v="W/14/0300"/>
    <s v="Outline permission for up to 900 dwellings"/>
    <d v="2016-01-14T00:00:00"/>
    <s v="Land at Asps Farm"/>
    <s v="Secondary School contribution"/>
    <s v="£2710.78 per dwelling towardsthe cost of expanding existing secondary schools"/>
    <s v="10% of the payment to be made prior to the occupation of 10% of the houses within any phase; 50% to be made prior to the occupation of 50% within any phase; and the remainder prior to 90% occupation of any phase."/>
    <m/>
    <x v="0"/>
    <m/>
    <n v="2439702"/>
    <s v=""/>
    <s v="February 2017: Development not Commenced"/>
    <x v="11"/>
    <s v="WCC Education"/>
  </r>
  <r>
    <s v="Bishops Tachbrook"/>
    <s v="W/14/0300"/>
    <s v="Outline permission for up to 900 dwellings"/>
    <d v="2016-01-14T00:00:00"/>
    <s v="Land at Asps Farm"/>
    <s v="Post 16 education contribution"/>
    <s v="£579.11 per dwelling towards the cost of expanding sixth form provision at existing secondary schools"/>
    <s v="10% of the payment to be made prior to the occupation of 10% of the houses within any phase; 50% to be made prior to the occupation of 50% within any phase; and the remainder prior to 90% occupation of any phase."/>
    <m/>
    <x v="0"/>
    <m/>
    <n v="521199"/>
    <s v=""/>
    <s v="February 2017: Development not Commenced"/>
    <x v="11"/>
    <s v="WCC Education"/>
  </r>
  <r>
    <s v="Bishops Tachbrook"/>
    <s v="W/14/0300"/>
    <s v="Outline permission for up to 900 dwellings"/>
    <d v="2016-01-14T00:00:00"/>
    <s v="Land at Asps Farm"/>
    <s v="Special Education contribution"/>
    <s v="£187.11 per dwelling towards special education provision at a suitable special or mainstream school"/>
    <s v="10% of the payment to be made prior to the occupation of 10% of the houses within any phase; 50% to be made prior to the occupation of 50% within any phase; and the remainder prior to 90% occupation of any phase."/>
    <m/>
    <x v="0"/>
    <m/>
    <n v="168399"/>
    <s v=""/>
    <s v="February 2017: Development not Commenced"/>
    <x v="11"/>
    <s v="WCC Education"/>
  </r>
  <r>
    <s v="Bishops Tachbrook"/>
    <s v="W/14/0300"/>
    <s v="Outline permission for up to 900 dwellings"/>
    <d v="2016-01-14T00:00:00"/>
    <s v="Land at Asps Farm"/>
    <s v="Footpath contribution"/>
    <s v="Towards improving public footpaths within a 1.5 mile radius of the application site"/>
    <s v="Contribution to be paid prior to the occupation of 1 unit"/>
    <m/>
    <x v="0"/>
    <m/>
    <n v="13320"/>
    <s v=""/>
    <s v="February 2017: Development not Commenced"/>
    <x v="63"/>
    <s v="WCC Highways"/>
  </r>
  <r>
    <s v="Bishops Tachbrook"/>
    <s v="W/14/0300"/>
    <s v="Outline permission for up to 900 dwellings"/>
    <d v="2016-01-14T00:00:00"/>
    <s v="Land at Asps Farm"/>
    <s v="GP surgery contribution"/>
    <s v="Towards the provision of a new centrally located  5 practice GP surgery "/>
    <s v="50% of the contribution to be paid prior to the occupation of 1 unit  and the remainder to be paid prior to 50% occupation"/>
    <m/>
    <x v="0"/>
    <m/>
    <n v="341789.4"/>
    <s v=""/>
    <s v="February 2017: Development not Commenced"/>
    <x v="79"/>
    <s v="WDC DM"/>
  </r>
  <r>
    <s v="Bishops Tachbrook"/>
    <s v="W/14/0300"/>
    <s v="Outline permission for up to 900 dwellings"/>
    <d v="2016-01-14T00:00:00"/>
    <s v="Land at Asps Farm"/>
    <s v="Healthcare Contribution"/>
    <s v="£1085.18 towards additional patient facilities"/>
    <s v="50% of the contribution to be paid prior to the occupation of 1 unit  and the remainder to be paid prior to 50% occupation"/>
    <m/>
    <x v="0"/>
    <m/>
    <n v="976662"/>
    <s v=""/>
    <s v="February 2017: Development not Commenced"/>
    <x v="79"/>
    <s v="WDC DM"/>
  </r>
  <r>
    <s v="Bishops Tachbrook"/>
    <s v="W/14/0300"/>
    <s v="Outline permission for up to 900 dwellings"/>
    <d v="2016-01-14T00:00:00"/>
    <s v="Land at Asps Farm"/>
    <s v="Park and Ride Contract with bus provider to provide a service over a 10 year period. "/>
    <s v="To provide services from the site to Leamington and Warwick. 10 year period to run from the occupation of 1 dwelling"/>
    <s v="Prior to the commencement of the development"/>
    <m/>
    <x v="0"/>
    <m/>
    <m/>
    <s v=""/>
    <s v="February 2017: Development not Commenced"/>
    <x v="1"/>
    <s v="WCC Highways"/>
  </r>
  <r>
    <s v="Bishops Tachbrook"/>
    <s v="W/14/0300"/>
    <s v="Outline permission for up to 900 dwellings"/>
    <d v="2016-01-14T00:00:00"/>
    <s v="Land at Asps Farm"/>
    <s v="Operational delivery of the park and ride facility"/>
    <s v="The facility shall include 500 car space and a 15 minute frequency service to Warwick and Leamington - Monday to Saturday."/>
    <s v="Prior to the occupation of 1 dwelling"/>
    <m/>
    <x v="0"/>
    <m/>
    <m/>
    <s v=""/>
    <s v="February 2017: Development not Commenced"/>
    <x v="1"/>
    <s v="WCC Highways"/>
  </r>
  <r>
    <s v="Bishops Tachbrook"/>
    <s v="W/14/0300"/>
    <s v="Outline permission for up to 900 dwellings"/>
    <d v="2016-01-14T00:00:00"/>
    <s v="Land at Asps Farm"/>
    <s v="Annual park and ride monitoring report"/>
    <s v="To be submitted ofr at least 10 years"/>
    <s v="To be provided on the anniversary of the 1st occupation of any house"/>
    <m/>
    <x v="0"/>
    <m/>
    <m/>
    <s v=""/>
    <s v="February 2017: Development not Commenced"/>
    <x v="1"/>
    <s v="WCC Highways"/>
  </r>
  <r>
    <s v="Bishops Tachbrook"/>
    <s v="W/14/0300"/>
    <s v="Outline permission for up to 900 dwellings"/>
    <d v="2016-01-14T00:00:00"/>
    <s v="Land at Asps Farm"/>
    <s v="Transfer of Park and Ride to WCC"/>
    <m/>
    <s v="To take place prior to occupation of 800 houses"/>
    <m/>
    <x v="0"/>
    <m/>
    <m/>
    <s v=""/>
    <s v="February 2017: Development not Commenced"/>
    <x v="1"/>
    <s v="WCC Highways"/>
  </r>
  <r>
    <s v="Bishops Tachbrook"/>
    <s v="W/14/0300"/>
    <s v="Outline permission for up to 900 dwellings"/>
    <d v="2016-01-14T00:00:00"/>
    <s v="Land at Asps Farm"/>
    <s v="Police Contribution"/>
    <s v="Towards the provision of a police office within the site"/>
    <s v="50% of the contribution to be paid prior to the occupation of 1 unit  and the remainder to be paid prior to 50% occupation within any phase (the proportion for each phase to be relative to the proportion of the total development)"/>
    <m/>
    <x v="0"/>
    <m/>
    <n v="187991"/>
    <s v=""/>
    <s v="February 2017: Development not Commenced"/>
    <x v="41"/>
    <s v="WDC DM"/>
  </r>
  <r>
    <s v="Bishops Tachbrook"/>
    <s v="W/14/0300"/>
    <s v="Outline permission for up to 900 dwellings"/>
    <d v="2016-01-14T00:00:00"/>
    <s v="Land at Asps Farm"/>
    <s v="Sustainable Travel Pack contribution"/>
    <s v="£75 per dwelling towards the cost of the pack."/>
    <s v="50% of the contribution to be paid prior to the occupation of 1 unit  and the remainder to be paid prior to 50% occupation within any phase (the proportion for each phase to be relative to the proportion of the total development)"/>
    <m/>
    <x v="0"/>
    <m/>
    <n v="67500"/>
    <s v=""/>
    <s v="February 2017: Development not Commenced"/>
    <x v="1"/>
    <s v="WCC Highways"/>
  </r>
  <r>
    <s v="Warwick South"/>
    <s v="W/14/0681"/>
    <s v="Outline permission for up to 450 dwellings"/>
    <d v="2016-01-14T00:00:00"/>
    <s v="Land south of Gallows Hill/West of Europa Way"/>
    <s v="Submission of affordable housing scheme"/>
    <m/>
    <s v="Prior to the commencement of the development"/>
    <m/>
    <x v="0"/>
    <m/>
    <m/>
    <s v=""/>
    <s v="February 2017: Development not Commenced.  WCC"/>
    <x v="3"/>
    <s v="WDC Housing"/>
  </r>
  <r>
    <s v="Warwick South"/>
    <s v="W/14/0681"/>
    <s v="Outline permission for up to 450 dwellings"/>
    <d v="2016-01-14T00:00:00"/>
    <s v="Land south of Gallows Hill/West of Europa Way"/>
    <s v="40% affordable Housing: provision of scheme"/>
    <m/>
    <s v="50% of the contribution or affordable housing to be paid/delivered prior to the occupation of 50% of the market homes; all of the remainder to be paid/delivered prior to 95% occupation of the market homes"/>
    <m/>
    <x v="0"/>
    <m/>
    <m/>
    <s v=""/>
    <s v="February 2017: Development not Commenced.  WCC"/>
    <x v="3"/>
    <s v="WDC Housing"/>
  </r>
  <r>
    <s v="Warwick South"/>
    <s v="W/14/0681"/>
    <s v="Outline permission for up to 450 dwellings"/>
    <d v="2016-01-14T00:00:00"/>
    <s v="Land south of Gallows Hill/West of Europa Way"/>
    <s v="Provision of open space scheme"/>
    <m/>
    <s v="To be provided prior to commencement"/>
    <m/>
    <x v="0"/>
    <m/>
    <m/>
    <s v=""/>
    <s v="February 2017: Development not Commenced.  WCC"/>
    <x v="13"/>
    <s v="WDC Leisure"/>
  </r>
  <r>
    <s v="Warwick South"/>
    <s v="W/14/0681"/>
    <s v="Outline permission for up to 450 dwellings"/>
    <d v="2016-01-14T00:00:00"/>
    <s v="Land south of Gallows Hill/West of Europa Way"/>
    <s v="Layout of open space scheme"/>
    <m/>
    <s v="To be provided prior to the occupation of 50% of the development"/>
    <m/>
    <x v="0"/>
    <m/>
    <m/>
    <s v=""/>
    <s v="February 2017: Development not Commenced.  WCC"/>
    <x v="13"/>
    <s v="WDC Leisure"/>
  </r>
  <r>
    <s v="Warwick South"/>
    <s v="W/14/0681"/>
    <s v="Outline permission for up to 450 dwellings"/>
    <d v="2016-01-14T00:00:00"/>
    <s v="Land south of Gallows Hill/West of Europa Way"/>
    <s v="Transfer of open space to WDC"/>
    <m/>
    <s v="Upon the completion of the open space"/>
    <m/>
    <x v="0"/>
    <m/>
    <m/>
    <s v=""/>
    <s v="February 2017: Development not Commenced.  WCC"/>
    <x v="13"/>
    <s v="WDC Leisure"/>
  </r>
  <r>
    <s v="Warwick South"/>
    <s v="W/14/0681"/>
    <s v="Outline permission for up to 450 dwellings"/>
    <d v="2016-01-14T00:00:00"/>
    <s v="Land south of Gallows Hill/West of Europa Way"/>
    <s v="Open Space maintenance sum"/>
    <s v="To be agreed in accordance with the formula in the agreement"/>
    <s v="Upon the completion of the open space"/>
    <m/>
    <x v="0"/>
    <m/>
    <m/>
    <s v=""/>
    <s v="February 2017: Development not Commenced.  WCC"/>
    <x v="13"/>
    <s v="WDC Leisure"/>
  </r>
  <r>
    <s v="Warwick South"/>
    <s v="W/14/0681"/>
    <s v="Outline permission for up to 450 dwellings"/>
    <d v="2016-01-14T00:00:00"/>
    <s v="Land south of Gallows Hill/West of Europa Way"/>
    <s v="Submission of play area scheme."/>
    <m/>
    <s v="To be provided prior to commencement"/>
    <m/>
    <x v="0"/>
    <m/>
    <m/>
    <s v=""/>
    <s v="February 2017: Development not Commenced.  WCC"/>
    <x v="13"/>
    <s v="WDC Leisure"/>
  </r>
  <r>
    <s v="Warwick South"/>
    <s v="W/14/0681"/>
    <s v="Outline permission for up to 450 dwellings"/>
    <d v="2016-01-14T00:00:00"/>
    <s v="Land south of Gallows Hill/West of Europa Way"/>
    <s v="Provision of Play Area"/>
    <m/>
    <s v="To be provided prior to the occupation of 50% of the development"/>
    <m/>
    <x v="0"/>
    <m/>
    <m/>
    <s v=""/>
    <s v="February 2017: Development not Commenced.  WCC"/>
    <x v="13"/>
    <s v="WDC Leisure"/>
  </r>
  <r>
    <s v="Warwick South"/>
    <s v="W/14/0681"/>
    <s v="Outline permission for up to 450 dwellings"/>
    <d v="2016-01-14T00:00:00"/>
    <s v="Land south of Gallows Hill/West of Europa Way"/>
    <s v="Transfer of play area to WDC"/>
    <m/>
    <s v="Following the completion of the play area"/>
    <m/>
    <x v="0"/>
    <m/>
    <m/>
    <s v=""/>
    <s v="February 2017: Development not Commenced.  WCC"/>
    <x v="13"/>
    <s v="WDC Leisure"/>
  </r>
  <r>
    <s v="Warwick South"/>
    <s v="W/14/0681"/>
    <s v="Outline permission for up to 450 dwellings"/>
    <d v="2016-01-14T00:00:00"/>
    <s v="Land south of Gallows Hill/West of Europa Way"/>
    <s v="Play Area Commutted Sum"/>
    <s v="To be agreed in accordance with the formula in the agreement"/>
    <s v="Following the tranfer of the play area to WDC"/>
    <m/>
    <x v="0"/>
    <m/>
    <m/>
    <s v=""/>
    <s v="February 2017: Development not Commenced.  WCC"/>
    <x v="13"/>
    <s v="WDC Leisure"/>
  </r>
  <r>
    <s v="Warwick South"/>
    <s v="W/14/0681"/>
    <s v="Outline permission for up to 450 dwellings"/>
    <d v="2016-01-14T00:00:00"/>
    <s v="Land south of Gallows Hill/West of Europa Way"/>
    <s v="Submission of Biodiversity Offsetting Scheme (where required)"/>
    <m/>
    <s v="To be provided prior to commencement"/>
    <m/>
    <x v="0"/>
    <m/>
    <m/>
    <s v=""/>
    <s v="February 2017: Development not Commenced.  WCC"/>
    <x v="81"/>
    <s v="WCC Ecology"/>
  </r>
  <r>
    <s v="Warwick South"/>
    <s v="W/14/0681"/>
    <s v="Outline permission for up to 450 dwellings"/>
    <d v="2016-01-14T00:00:00"/>
    <s v="Land south of Gallows Hill/West of Europa Way"/>
    <s v="Submission of Sustainable Urban Drainage Scheme"/>
    <m/>
    <s v="To be provided prior to commencement"/>
    <m/>
    <x v="0"/>
    <m/>
    <m/>
    <s v=""/>
    <s v="February 2017: Development not Commenced.  WCC"/>
    <x v="77"/>
    <s v="WDC Drainage"/>
  </r>
  <r>
    <s v="Warwick South"/>
    <s v="W/14/0681"/>
    <s v="Outline permission for up to 450 dwellings"/>
    <d v="2016-01-14T00:00:00"/>
    <s v="Land south of Gallows Hill/West of Europa Way"/>
    <s v="Completion of Sustainable Urban Drainage Scheme"/>
    <m/>
    <s v="Prior to any occupation of the houses"/>
    <m/>
    <x v="0"/>
    <m/>
    <m/>
    <s v=""/>
    <s v="February 2017: Development not Commenced.  WCC"/>
    <x v="77"/>
    <s v="WDC Drainage"/>
  </r>
  <r>
    <s v="Warwick South"/>
    <s v="W/14/0681"/>
    <s v="Outline permission for up to 450 dwellings"/>
    <d v="2016-01-14T00:00:00"/>
    <s v="Land south of Gallows Hill/West of Europa Way"/>
    <s v="Transfer of SUDS Land"/>
    <m/>
    <s v="Prior to the occupation of 75% of the houses "/>
    <m/>
    <x v="0"/>
    <m/>
    <m/>
    <s v=""/>
    <s v="February 2017: Development not Commenced.  WCC"/>
    <x v="77"/>
    <s v="WDC Drainage"/>
  </r>
  <r>
    <s v="Warwick South"/>
    <s v="W/14/0681"/>
    <s v="Outline permission for up to 450 dwellings"/>
    <d v="2016-01-14T00:00:00"/>
    <s v="Land south of Gallows Hill/West of Europa Way"/>
    <s v="Submission of Local Employment and Training Strategy"/>
    <m/>
    <s v="To be provided 28 days prior to the commencement of the development"/>
    <m/>
    <x v="0"/>
    <m/>
    <m/>
    <s v=""/>
    <s v="February 2017: Development not Commenced.  WCC"/>
    <x v="40"/>
    <s v="WDC Economic Development"/>
  </r>
  <r>
    <s v="Warwick South"/>
    <s v="W/14/0681"/>
    <s v="Outline permission for up to 450 dwellings"/>
    <d v="2016-01-14T00:00:00"/>
    <s v="Land south of Gallows Hill/West of Europa Way"/>
    <s v="Implementation of Local Employment and Training Strategy"/>
    <m/>
    <s v="By the date set out in the approval of the scheme"/>
    <m/>
    <x v="0"/>
    <m/>
    <m/>
    <s v=""/>
    <s v="February 2017: Development not Commenced.  WCC"/>
    <x v="40"/>
    <s v="WDC Economic Development"/>
  </r>
  <r>
    <s v="Warwick South"/>
    <s v="W/14/0681"/>
    <s v="Outline permission for up to 450 dwellings"/>
    <d v="2016-01-14T00:00:00"/>
    <s v="Land south of Gallows Hill/West of Europa Way"/>
    <s v="Acute and Planned Healthcare Contribution"/>
    <s v="£1039 per dwelling towards acute and planned healthcare services"/>
    <s v="50% of the contribution to be paid prior to the occupation of 50% of the houses and the remainder prior to 90% occupation"/>
    <m/>
    <x v="0"/>
    <m/>
    <n v="467550"/>
    <s v=""/>
    <s v="February 2017: Development not Commenced.  WCC"/>
    <x v="79"/>
    <s v="WDC DM"/>
  </r>
  <r>
    <s v="Warwick South"/>
    <s v="W/14/0681"/>
    <s v="Outline permission for up to 450 dwellings"/>
    <d v="2016-01-14T00:00:00"/>
    <s v="Land south of Gallows Hill/West of Europa Way"/>
    <s v="GP Surgery contribution"/>
    <s v="£216.88 per dwelling towards the enhancement of the Warwick Gates Health Centre"/>
    <s v="Prior to commencement"/>
    <m/>
    <x v="0"/>
    <m/>
    <n v="97596"/>
    <s v=""/>
    <s v="February 2017: Development not Commenced.  WCC"/>
    <x v="79"/>
    <s v="WDC DM"/>
  </r>
  <r>
    <s v="Warwick South"/>
    <s v="W/14/0681"/>
    <s v="Outline permission for up to 450 dwellings"/>
    <d v="2016-01-14T00:00:00"/>
    <s v="Land south of Gallows Hill/West of Europa Way"/>
    <s v="Police Contribution"/>
    <s v="£178.62 per dwelling towards police infrastructure to serve the development"/>
    <s v="50% of the contribution to be paid prior to the occupation of 50% of the houses and the remainder prior to 90% occupation"/>
    <m/>
    <x v="0"/>
    <m/>
    <n v="803.79"/>
    <s v=""/>
    <s v="February 2017: Development not Commenced.  WCC"/>
    <x v="41"/>
    <s v="WDC DM"/>
  </r>
  <r>
    <s v="Warwick South"/>
    <s v="W/14/0681"/>
    <s v="Outline permission for up to 450 dwellings"/>
    <d v="2016-01-14T00:00:00"/>
    <s v="Land south of Gallows Hill/West of Europa Way"/>
    <s v="Indoor Sports Contribution"/>
    <s v="£831 per dwelling towards the provision of a new sports hall and improvements to the swimming pool and health and fitness suite and Newbold Comwyn Health Centre"/>
    <s v="50% of the contribution to be paid prior to the occupation of 50% of the houses and the remainder prior to 90% occupation"/>
    <m/>
    <x v="0"/>
    <m/>
    <n v="373950"/>
    <s v=""/>
    <s v="February 2017: Development not Commenced.  WCC"/>
    <x v="89"/>
    <s v="WDC Leisure"/>
  </r>
  <r>
    <s v="Warwick South"/>
    <s v="W/14/0681"/>
    <s v="Outline permission for up to 450 dwellings"/>
    <d v="2016-01-14T00:00:00"/>
    <s v="Land south of Gallows Hill/West of Europa Way"/>
    <s v="Outdoor Sports Contribution"/>
    <s v="£56.73 per dwelling towards the cost of resurfacing the artificial grass pitch at St Nicholas Park"/>
    <s v="50% of the contribution to be paid prior to the occupation of 50% of the houses and the remainder prior to 90% occupation"/>
    <m/>
    <x v="0"/>
    <m/>
    <n v="25528.5"/>
    <s v=""/>
    <s v="February 2017: Development not Commenced.  WCC"/>
    <x v="90"/>
    <s v="WDC DM"/>
  </r>
  <r>
    <s v="Warwick South"/>
    <s v="W/14/0681"/>
    <s v="Outline permission for up to 450 dwellings"/>
    <d v="2016-01-14T00:00:00"/>
    <s v="Land south of Gallows Hill/West of Europa Way"/>
    <s v="Primary Education Contribution"/>
    <s v="£3763.40 per dwelling towards a new primary school on land at Harbury Gardens"/>
    <s v="10% of the contribution to be paid prior to the occupation of the 1st dwelling; 50% prior to the occupation of 50% of the houses and the remainder prior to 90% occupation"/>
    <m/>
    <x v="0"/>
    <m/>
    <n v="1693530"/>
    <s v=""/>
    <s v="February 2017: Development not Commenced.  WCC"/>
    <x v="11"/>
    <s v="WCC Education"/>
  </r>
  <r>
    <s v="Warwick South"/>
    <s v="W/14/0681"/>
    <s v="Outline permission for up to 450 dwellings"/>
    <d v="2016-01-14T00:00:00"/>
    <s v="Land south of Gallows Hill/West of Europa Way"/>
    <s v="Secondary Education"/>
    <s v="£4254.60 per dwelling towards new teaching accomodation at or ajjacent to Myton Secondary School"/>
    <s v="10% of the contribution to be paid prior to the occupation of the 1st dwelling; 50% prior to the occupation of 50% of the houses and the remainder prior to 90% occupation"/>
    <m/>
    <x v="0"/>
    <m/>
    <n v="1914570"/>
    <s v=""/>
    <s v="February 2017: Development not Commenced.  WCC"/>
    <x v="11"/>
    <s v="WCC Education"/>
  </r>
  <r>
    <s v="Warwick South"/>
    <s v="W/14/0681"/>
    <s v="Outline permission for up to 450 dwellings"/>
    <d v="2016-01-14T00:00:00"/>
    <s v="Land south of Gallows Hill/West of Europa Way"/>
    <s v="Highways (Europa Way) contribution"/>
    <s v="Towards the widening of Europa Way and associated works as set out in the agreement"/>
    <s v="The contribution to be paid in full within 14 days of the receipt of notice from WCC advising that works will commence within 28 days"/>
    <m/>
    <x v="0"/>
    <m/>
    <n v="1035000"/>
    <s v=""/>
    <s v="February 2017: Development not Commenced.  WCC"/>
    <x v="7"/>
    <s v="WCC Highways"/>
  </r>
  <r>
    <s v="Warwick South"/>
    <s v="W/14/0681"/>
    <s v="Outline permission for up to 450 dwellings"/>
    <d v="2016-01-14T00:00:00"/>
    <s v="Land south of Gallows Hill/West of Europa Way"/>
    <s v="Highways (Gallows Hill) contribution"/>
    <s v="Towards the widening of Gallows Hill and associated works as set out in the agreement"/>
    <s v="The contribution to be paid in full within 14 days of the receipt of notice from WCC advising that works will commence within 28 days"/>
    <m/>
    <x v="0"/>
    <m/>
    <n v="600000"/>
    <s v=""/>
    <s v="February 2017: Development not Commenced.  WCC"/>
    <x v="7"/>
    <s v="WCC Highways"/>
  </r>
  <r>
    <s v="Warwick South"/>
    <s v="W/14/0681"/>
    <s v="Outline permission for up to 450 dwellings"/>
    <d v="2016-01-14T00:00:00"/>
    <s v="Land south of Gallows Hill/West of Europa Way"/>
    <s v="Sustainability Welcome Packs"/>
    <s v="£75 per dwelling towards the cost of the pack."/>
    <s v="Contribution to be paid prior to the commencement of the development"/>
    <m/>
    <x v="0"/>
    <m/>
    <n v="33750"/>
    <s v=""/>
    <s v="February 2017: Development not Commenced.  WCC"/>
    <x v="1"/>
    <m/>
  </r>
  <r>
    <s v="Warwick South"/>
    <s v="W/14/0681"/>
    <s v="Outline permission for up to 450 dwellings"/>
    <d v="2016-01-14T00:00:00"/>
    <s v="Land south of Gallows Hill/West of Europa Way"/>
    <s v="Footpath Contributions"/>
    <s v="Towards footpath improvements at Europa way including to improve the connectivity of the site"/>
    <s v="To be paid within 14 days of the request for payment being received"/>
    <m/>
    <x v="0"/>
    <m/>
    <n v="50000"/>
    <s v=""/>
    <s v="February 2017: Development not Commenced.  WCC"/>
    <x v="7"/>
    <s v="WCC Highways"/>
  </r>
  <r>
    <s v="Warwick South"/>
    <s v="W/14/0681"/>
    <s v="Outline permission for up to 450 dwellings"/>
    <d v="2016-01-14T00:00:00"/>
    <s v="Land south of Gallows Hill/West of Europa Way"/>
    <s v="Public Transport Contribution"/>
    <s v="Towards secutring and improving bus services to serve the developmet"/>
    <s v="£123,374 to baid within 14 days of the 1st request for it to be paid; £107,952 upon the 1st anniversary of the 1st payment; £92,530 upon the 2nd anniversary; £77,109 on the 3rd anniversary; and £61,687 on the 4th anniversary."/>
    <m/>
    <x v="0"/>
    <m/>
    <n v="426652"/>
    <s v=""/>
    <s v="February 2017: Development not Commenced.  WCC"/>
    <x v="1"/>
    <s v="WCC Highways"/>
  </r>
  <r>
    <s v="Warwick South"/>
    <s v="W/14/0681"/>
    <s v="Outline permission for up to 450 dwellings"/>
    <d v="2016-01-14T00:00:00"/>
    <s v="Land south of Gallows Hill/West of Europa Way"/>
    <s v="Monitoring Fee"/>
    <s v="Towards the cost of monitoring the implementation of the S106 requirements"/>
    <s v="To be paid within 28 days of commencement"/>
    <m/>
    <x v="0"/>
    <m/>
    <n v="11099.2"/>
    <s v=""/>
    <s v="February 2017: Development not Commenced.  WCC"/>
    <x v="56"/>
    <s v="WDC DM"/>
  </r>
  <r>
    <s v="Radford Semele"/>
    <s v="W/14/0433"/>
    <s v="Outline permission for up to 65 dwellings"/>
    <d v="2015-03-10T00:00:00"/>
    <s v="Land at Spring Lane, Radford Semele"/>
    <s v="Submission of affordable housing scheme"/>
    <m/>
    <s v="Prior to commencement"/>
    <m/>
    <x v="0"/>
    <m/>
    <m/>
    <s v=""/>
    <s v="February 2017. Reserved Matters (details of the development) permission granted March 2016. Development not commenced.commenced?"/>
    <x v="3"/>
    <s v="WDC Housing"/>
  </r>
  <r>
    <s v="Radford Semele"/>
    <s v="W/14/0433"/>
    <s v="Outline permission for up to 65 dwellings"/>
    <d v="2015-03-10T00:00:00"/>
    <s v="Land at Spring Lane, Radford Semele"/>
    <s v="40% affordable Housing: provision of scheme"/>
    <m/>
    <s v="50% to be paid prior to the occupation of 50% of the market homes; all of remainder to be paid prior to 95% occupation of the market homes"/>
    <m/>
    <x v="0"/>
    <m/>
    <m/>
    <s v=""/>
    <s v="February 2017. Reserved Matters (details of the development) permission granted March 2016. Development not commenced.commenced?"/>
    <x v="3"/>
    <s v="WDC Housing"/>
  </r>
  <r>
    <s v="Radford Semele"/>
    <s v="W/14/0433"/>
    <s v="Outline permission for up to 65 dwellings"/>
    <d v="2015-03-10T00:00:00"/>
    <s v="Land at Spring Lane, Radford Semele"/>
    <s v="Provision of open space scheme"/>
    <m/>
    <s v="Prior to commencement of the development"/>
    <m/>
    <x v="0"/>
    <m/>
    <m/>
    <s v=""/>
    <s v="February 2017. Reserved Matters (details of the development) permission granted March 2016. Development not commenced.commenced?"/>
    <x v="13"/>
    <s v="WDC Leisure"/>
  </r>
  <r>
    <s v="Radford Semele"/>
    <s v="W/14/0433"/>
    <s v="Outline permission for up to 65 dwellings"/>
    <d v="2015-03-10T00:00:00"/>
    <s v="Land at Spring Lane, Radford Semele"/>
    <s v="Layout of open space scheme"/>
    <m/>
    <s v="Prior to the occupationof 50% of the houses"/>
    <m/>
    <x v="0"/>
    <m/>
    <m/>
    <s v=""/>
    <s v="February 2017. Reserved Matters (details of the development) permission granted March 2016. Development not commenced.commenced?"/>
    <x v="13"/>
    <s v="WDC Leisure"/>
  </r>
  <r>
    <s v="Radford Semele"/>
    <s v="W/14/0433"/>
    <s v="Outline permission for up to 65 dwellings"/>
    <d v="2015-03-10T00:00:00"/>
    <s v="Land at Spring Lane, Radford Semele"/>
    <s v="Transfer of open space to WDC"/>
    <m/>
    <s v="Prior to the occupationof 50% of the houses"/>
    <m/>
    <x v="0"/>
    <m/>
    <m/>
    <s v=""/>
    <s v="February 2017. Reserved Matters (details of the development) permission granted March 2016. Development not commenced.commenced?"/>
    <x v="13"/>
    <s v="WDC Leisure"/>
  </r>
  <r>
    <s v="Radford Semele"/>
    <s v="W/14/0433"/>
    <s v="Outline permission for up to 65 dwellings"/>
    <d v="2015-03-10T00:00:00"/>
    <s v="Land at Spring Lane, Radford Semele"/>
    <s v="Open Space maintenance sum"/>
    <s v="To be agreed in accordance with the formula in the agreement"/>
    <s v="Upon the transfer of the open space to WDC"/>
    <m/>
    <x v="0"/>
    <m/>
    <m/>
    <s v=""/>
    <s v="February 2017. Reserved Matters (details of the development) permission granted March 2016. Development not commenced.commenced?"/>
    <x v="13"/>
    <s v="WDC Leisure"/>
  </r>
  <r>
    <s v="Radford Semele"/>
    <s v="W/14/0433"/>
    <s v="Outline permission for up to 65 dwellings"/>
    <d v="2015-03-10T00:00:00"/>
    <s v="Land at Spring Lane, Radford Semele"/>
    <s v="Off site play area contribution"/>
    <s v="Towards the provision of a play area within the Radford Semele recreation ground"/>
    <s v="To be provided prior to the occupation of any of the dwellings"/>
    <m/>
    <x v="0"/>
    <m/>
    <n v="50410.81"/>
    <s v=""/>
    <s v="February 2017. Reserved Matters (details of the development) permission granted March 2016. Development not commenced.commenced?"/>
    <x v="13"/>
    <s v="WDC Leisure"/>
  </r>
  <r>
    <s v="Radford Semele"/>
    <s v="W/14/0433"/>
    <s v="Outline permission for up to 65 dwellings"/>
    <d v="2015-03-10T00:00:00"/>
    <s v="Land at Spring Lane, Radford Semele"/>
    <s v="Submission of Biodiversity Offsetting Scheme (where required)"/>
    <m/>
    <s v="Prior to commencement of the development"/>
    <m/>
    <x v="0"/>
    <m/>
    <m/>
    <s v=""/>
    <s v="February 2017. Reserved Matters (details of the development) permission granted March 2016. Development not commenced.commenced?"/>
    <x v="81"/>
    <s v="WCC Ecology"/>
  </r>
  <r>
    <s v="Radford Semele"/>
    <s v="W/14/0433"/>
    <s v="Outline permission for up to 65 dwellings"/>
    <d v="2015-03-10T00:00:00"/>
    <s v="Land at Spring Lane, Radford Semele"/>
    <s v="Submission of Sustainable Urban Drainage Scheme"/>
    <m/>
    <s v="Prior to commencement of the development"/>
    <m/>
    <x v="0"/>
    <m/>
    <m/>
    <s v=""/>
    <s v="February 2017. Reserved Matters (details of the development) permission granted March 2016. Development not commenced.commenced?"/>
    <x v="77"/>
    <s v="WDC Drainage"/>
  </r>
  <r>
    <s v="Radford Semele"/>
    <s v="W/14/0433"/>
    <s v="Outline permission for up to 65 dwellings"/>
    <d v="2015-03-10T00:00:00"/>
    <s v="Land at Spring Lane, Radford Semele"/>
    <s v="Completion of Sustainable Urban Drainage Scheme"/>
    <m/>
    <s v="To be provided prior to the occupation of any of the dwellings"/>
    <m/>
    <x v="0"/>
    <m/>
    <m/>
    <s v=""/>
    <s v="February 2017. Reserved Matters (details of the development) permission granted March 2016. Development not commenced.commenced?"/>
    <x v="77"/>
    <s v="WDC Drainage"/>
  </r>
  <r>
    <s v="Radford Semele"/>
    <s v="W/14/0433"/>
    <s v="Outline permission for up to 65 dwellings"/>
    <d v="2015-03-10T00:00:00"/>
    <s v="Land at Spring Lane, Radford Semele"/>
    <s v="Transfer of SUDS Land"/>
    <m/>
    <s v="Prior to the occupation of 75% of the dwellings "/>
    <m/>
    <x v="0"/>
    <m/>
    <m/>
    <s v=""/>
    <s v="February 2017. Reserved Matters (details of the development) permission granted March 2016. Development not commenced.commenced?"/>
    <x v="77"/>
    <s v="WDC Drainage"/>
  </r>
  <r>
    <s v="Radford Semele"/>
    <s v="W/14/0433"/>
    <s v="Outline permission for up to 65 dwellings"/>
    <d v="2015-03-10T00:00:00"/>
    <s v="Land at Spring Lane, Radford Semele"/>
    <s v="Submission of Local Employment and Training Strategy"/>
    <m/>
    <s v="28 days prior to the commencement of the development"/>
    <m/>
    <x v="0"/>
    <m/>
    <m/>
    <s v=""/>
    <s v="February 2017. Reserved Matters (details of the development) permission granted March 2016. Development not commenced.commenced?"/>
    <x v="40"/>
    <s v="WDC Economic Development"/>
  </r>
  <r>
    <s v="Radford Semele"/>
    <s v="W/14/0433"/>
    <s v="Outline permission for up to 65 dwellings"/>
    <d v="2015-03-10T00:00:00"/>
    <s v="Land at Spring Lane, Radford Semele"/>
    <s v="Implementation of Local Employment and Training Strategy"/>
    <m/>
    <s v="By the date set out in the approval of the scheme"/>
    <m/>
    <x v="0"/>
    <m/>
    <m/>
    <s v=""/>
    <s v="February 2017. Reserved Matters (details of the development) permission granted March 2016. Development not commenced.commenced?"/>
    <x v="40"/>
    <s v="WDC Economic Development"/>
  </r>
  <r>
    <s v="Radford Semele"/>
    <s v="W/14/0433"/>
    <s v="Outline permission for up to 65 dwellings"/>
    <d v="2015-03-10T00:00:00"/>
    <s v="Land at Spring Lane, Radford Semele"/>
    <s v="Hospital contribution"/>
    <s v="£1039.96 per dwelling towards acute and planned healthcare services"/>
    <s v="50% of the contribution to be paid prior to the occupation of 50% of the houses and the remainder prior to 90% occupation"/>
    <m/>
    <x v="0"/>
    <m/>
    <n v="675974"/>
    <s v=""/>
    <s v="February 2017. Reserved Matters (details of the development) permission granted March 2016. Development not commenced.commenced?"/>
    <x v="79"/>
    <s v="WDC DM"/>
  </r>
  <r>
    <s v="Radford Semele"/>
    <s v="W/14/0433"/>
    <s v="Outline permission for up to 65 dwellings"/>
    <d v="2015-03-10T00:00:00"/>
    <s v="Land at Spring Lane, Radford Semele"/>
    <s v="GP Surgery contribution"/>
    <s v="£134.21 per dwelling towards the enhancement of the Warwick Gates Health Centre"/>
    <s v="50% of the contribution to be paid prior to the occupation of 50% of the houses and the remainder prior to 90% occupation"/>
    <m/>
    <x v="0"/>
    <m/>
    <n v="8723.65"/>
    <s v=""/>
    <s v="February 2017. Reserved Matters (details of the development) permission granted March 2016. Development not commenced.commenced?"/>
    <x v="79"/>
    <s v="WDC DM"/>
  </r>
  <r>
    <s v="Radford Semele"/>
    <s v="W/14/0433"/>
    <s v="Outline permission for up to 65 dwellings"/>
    <d v="2015-03-10T00:00:00"/>
    <s v="Land at Spring Lane, Radford Semele"/>
    <s v="Indoor Sports Contribution"/>
    <s v="£784.61 per dwelling towards the provision of a new sports hall and improvements to the swimming pool and health and fitness suite and Newbold Comwyn Health Centre"/>
    <s v="50% of the contribution to be paid prior to the occupation of 50% of the houses and the remainder prior to 90% occupation"/>
    <m/>
    <x v="0"/>
    <m/>
    <n v="50999.65"/>
    <s v=""/>
    <s v="February 2017. Reserved Matters (details of the development) permission granted March 2016. Development not commenced.commenced?"/>
    <x v="89"/>
    <s v="WDC Leisure"/>
  </r>
  <r>
    <s v="Radford Semele"/>
    <s v="W/14/0433"/>
    <s v="Outline permission for up to 65 dwellings"/>
    <d v="2015-03-10T00:00:00"/>
    <s v="Land at Spring Lane, Radford Semele"/>
    <s v="Outdoor Sports Contribution"/>
    <s v="£56.73 per dwelling towards the cost of improving outdoor sports facilities within the District"/>
    <s v="50% of the contribution to be paid prior to the occupation of 50% of the houses and the remainder prior to 90% occupation"/>
    <m/>
    <x v="0"/>
    <m/>
    <n v="3687.45"/>
    <s v=""/>
    <s v="February 2017. Reserved Matters (details of the development) permission granted March 2016. Development not commenced.commenced?"/>
    <x v="90"/>
    <s v="WDC DM"/>
  </r>
  <r>
    <s v="Radford Semele"/>
    <s v="W/14/0433"/>
    <s v="Outline permission for up to 65 dwellings"/>
    <d v="2015-03-10T00:00:00"/>
    <s v="Land at Spring Lane, Radford Semele"/>
    <s v="Sustainability Welcome Packs"/>
    <s v="£75 per dwelling towards the cost of the pack."/>
    <s v="Prior to commencement"/>
    <m/>
    <x v="0"/>
    <m/>
    <n v="33750"/>
    <s v=""/>
    <s v="February 2017. Reserved Matters (details of the development) permission granted March 2016. Development not commenced.commenced?"/>
    <x v="1"/>
    <s v="WCC Highways"/>
  </r>
  <r>
    <s v="Radford Semele"/>
    <s v="W/14/0433"/>
    <s v="Outline permission for up to 65 dwellings"/>
    <d v="2015-03-10T00:00:00"/>
    <s v="Land at Spring Lane, Radford Semele"/>
    <s v="Footpath Contributions"/>
    <s v="£36.77 per dwelling towards footpath improvements within a 1.5 km radius of the site at Europa way including to improve the connectivity of the site"/>
    <s v="50% prior to 50% occupation and the remainder prior to 90% occupation"/>
    <m/>
    <x v="0"/>
    <m/>
    <n v="2390.0500000000002"/>
    <s v=""/>
    <s v="February 2017. Reserved Matters (details of the development) permission granted March 2016. Development not commenced.commenced?"/>
    <x v="7"/>
    <s v="WCC Highways"/>
  </r>
  <r>
    <s v="Radford Semele"/>
    <s v="W/14/0433"/>
    <s v="Outline permission for up to 65 dwellings"/>
    <d v="2015-03-10T00:00:00"/>
    <s v="Land at Spring Lane, Radford Semele"/>
    <s v="Cycling Strategy contribution"/>
    <s v="Towards the cost of extending the existing cycle route to the east of Sydenham Drive"/>
    <s v="Prior to commencement of the development"/>
    <m/>
    <x v="0"/>
    <m/>
    <n v="1307.69"/>
    <s v=""/>
    <s v="February 2017. Reserved Matters (details of the development) permission granted March 2016. Development not commenced.commenced?"/>
    <x v="8"/>
    <s v="WCC Highways"/>
  </r>
  <r>
    <s v="Radford Semele"/>
    <s v="W/14/0433"/>
    <s v="Outline permission for up to 65 dwellings"/>
    <d v="2015-03-10T00:00:00"/>
    <s v="Land at Spring Lane, Radford Semele"/>
    <s v="Monitoring Fee"/>
    <s v="Towards the cost of monitoring the implementation of the S106 requirements"/>
    <s v="Prior to commencement of the development"/>
    <m/>
    <x v="0"/>
    <m/>
    <n v="5000"/>
    <s v=""/>
    <s v="February 2017. Reserved Matters (details of the development) permission granted March 2016. Development not commenced.commenced?"/>
    <x v="56"/>
    <s v="WDC DM"/>
  </r>
  <r>
    <s v="Clarendon"/>
    <s v="W/15/0905"/>
    <s v="Construction of  212 homes"/>
    <d v="2016-02-04T00:00:00"/>
    <s v="Land at Station Approach, Leamington"/>
    <s v="Delivery of 75% affordable homes"/>
    <m/>
    <m/>
    <m/>
    <x v="0"/>
    <m/>
    <m/>
    <s v=""/>
    <s v="February 2017. Development commenced."/>
    <x v="8"/>
    <m/>
  </r>
  <r>
    <s v="Brunswick"/>
    <s v="W/15/1448"/>
    <s v="Student Residential Accomodation"/>
    <d v="2016-02-03T00:00:00"/>
    <s v="Althorpe Street, Leamington"/>
    <s v="Canal Towpath contribution"/>
    <s v="Towards the improvement of the towpath in the immediate vicinty of the site"/>
    <s v="To be paid within 20 working days of the occupation of any dwelling"/>
    <m/>
    <x v="0"/>
    <m/>
    <n v="30000"/>
    <s v=""/>
    <s v="February 2017 Development progressing. Trigger not reached."/>
    <x v="91"/>
    <s v="WDC DM"/>
  </r>
  <r>
    <s v="Brunswick"/>
    <s v="W/15/1448"/>
    <s v="Student Residential Accomodation"/>
    <d v="2016-02-03T00:00:00"/>
    <s v="Althorpe Street, Leamington"/>
    <s v="Monitoring contribution"/>
    <s v="Towards the cost of monitoring the implementation of the S106 requirements"/>
    <s v="To be paid within 20 working days of the occupation of any dwelling"/>
    <m/>
    <x v="0"/>
    <m/>
    <n v="10000"/>
    <s v=""/>
    <s v="February 2017 Development progressing. Trigger not reached."/>
    <x v="56"/>
    <s v="WDC DM"/>
  </r>
  <r>
    <s v="Brunswick"/>
    <s v="W/15/1448"/>
    <s v="Student Residential Accomodation"/>
    <d v="2016-02-03T00:00:00"/>
    <s v="Althorpe Street, Leamington"/>
    <s v="Off site public open space contribution"/>
    <s v="Towards the improvement of public open space within 500m of the site: at one of more of - Eagle Recreation Ground; Mill Gardens; New Street; Rushmoor Street; All Saints church yard."/>
    <s v="To be paid within 20 working days of the occupation of any dwelling"/>
    <m/>
    <x v="0"/>
    <m/>
    <n v="108621.59"/>
    <s v=""/>
    <s v="February 2017 Development progressing. Trigger not reached."/>
    <x v="13"/>
    <s v="WDC Leisure"/>
  </r>
  <r>
    <s v="Brunswick"/>
    <s v="W/15/1448"/>
    <s v="Student Residential Accomodation"/>
    <d v="2016-02-03T00:00:00"/>
    <s v="Althorpe Street, Leamington"/>
    <s v="Prevention of occupants bringing cars within 0.5 mile radius of the site"/>
    <m/>
    <s v="Upon occupation of the development"/>
    <m/>
    <x v="0"/>
    <m/>
    <m/>
    <s v=""/>
    <s v="February 2017 Development progressing. Trigger not reached."/>
    <x v="7"/>
    <s v="WCC Highways"/>
  </r>
  <r>
    <s v="Radford Semele"/>
    <s v="W/15/1761"/>
    <s v="Residential Development of up to 25 dwellings"/>
    <d v="2016-05-19T00:00:00"/>
    <s v="Land at Southam Road, Radford Semele"/>
    <s v="Education Contribution"/>
    <s v="Towards the provision of additional primary school places within the North or South Leamington Planning Areas"/>
    <s v="50% of the contribution to be paid prior to the iccupation of the 1st dwelling; the remainder to be paid prior to the occupation of 50% of the dwellings"/>
    <m/>
    <x v="0"/>
    <m/>
    <n v="70122"/>
    <m/>
    <s v="February 2017 Development not Commenced. Reserved Matters application showing the details of the proposal being considered - W/16/1987"/>
    <x v="11"/>
    <s v="WCC Education"/>
  </r>
  <r>
    <s v="Radford Semele"/>
    <s v="W/15/1761"/>
    <s v="Residential Development of up to 25 dwellings"/>
    <d v="2016-05-19T00:00:00"/>
    <s v="Land at Southam Road, Radford Semele"/>
    <s v="Open Space Contribution"/>
    <s v="Towards the enhancement of open spaces within 500m of the development and the enhancement of the District's destination parks"/>
    <s v="50% of the contribution to be paid prior to the occupation of 50% of the housing. The remainder to be paid prior to the occupation of 90% of the housing"/>
    <m/>
    <x v="0"/>
    <m/>
    <n v="37860"/>
    <m/>
    <s v="February 2017 Development not Commenced. Reserved Matters application showing the details of the proposal being considered - W/16/1987"/>
    <x v="13"/>
    <s v="WDC Leisure"/>
  </r>
  <r>
    <s v="Radford Semele"/>
    <s v="W/15/1761"/>
    <s v="Residential Development of up to 25 dwellings"/>
    <d v="2016-05-19T00:00:00"/>
    <s v="Land at Southam Road, Radford Semele"/>
    <s v="Sustainable Travel Pack Contribution"/>
    <s v="£75 per dwelling subject to a maximum of £1,875 to provide information packs to initial owners to promote sustainable travel and road safety"/>
    <s v="Prior to the commencement of the development"/>
    <m/>
    <x v="0"/>
    <m/>
    <n v="1875"/>
    <m/>
    <s v="February 2017 Development not Commenced. Reserved Matters application showing the details of the proposal being considered - W/16/1987"/>
    <x v="1"/>
    <s v="WCC Highways"/>
  </r>
  <r>
    <s v="Radford Semele"/>
    <s v="W/15/1761"/>
    <s v="Residential Development of up to 25 dwellings"/>
    <d v="2016-05-19T00:00:00"/>
    <s v="Land at Southam Road, Radford Semele"/>
    <s v="Submission of Affordable Housing Scheme"/>
    <m/>
    <s v="Prior to the commencement of the development"/>
    <m/>
    <x v="0"/>
    <m/>
    <m/>
    <m/>
    <s v="February 2017 Development not Commenced. Reserved Matters application showing the details of the proposal being considered - W/16/1987"/>
    <x v="3"/>
    <s v="WDC Housing"/>
  </r>
  <r>
    <s v="Radford Semele"/>
    <s v="W/15/1761"/>
    <s v="Residential Development of up to 25 dwellings"/>
    <d v="2016-05-19T00:00:00"/>
    <s v="Land at Southam Road, Radford Semele"/>
    <s v="Transfer of Addordable Housing to a Registered Housing Provider"/>
    <m/>
    <s v="Prior to the occupation of more than 95% of the market housing"/>
    <m/>
    <x v="0"/>
    <m/>
    <m/>
    <m/>
    <s v="February 2017 Development not Commenced. Reserved Matters application showing the details of the proposal being considered - W/16/1987"/>
    <x v="3"/>
    <s v="WDC Housing"/>
  </r>
  <r>
    <s v="Radford Semele"/>
    <s v="W/15/1761"/>
    <s v="Residential Development of up to 25 dwellings"/>
    <d v="2016-05-19T00:00:00"/>
    <s v="Land at Southam Road, Radford Semele"/>
    <s v="Submission and approval of a Biodiversity Offsetting Scheme "/>
    <m/>
    <s v="Prior to the commencement of the development"/>
    <m/>
    <x v="0"/>
    <m/>
    <m/>
    <m/>
    <s v="February 2017 Development not Commenced. Reserved Matters application showing the details of the proposal being considered - W/16/1987"/>
    <x v="81"/>
    <s v="WCC Ecology"/>
  </r>
  <r>
    <s v="Radford Semele"/>
    <s v="W/16/0196"/>
    <s v="Residential Development for up to 150 dwellings"/>
    <d v="2016-05-03T00:00:00"/>
    <s v="Land to the South of Offchurch Lane, Radford Semele"/>
    <s v="Acute and Planned Healthcare Contribution"/>
    <s v="Towards the cost of acute and planned healthcare service needs arising from the development"/>
    <s v="50% of the contribution to be paid prior to the occupation of 50% of the housing. The remainder to be paid prior to the occupation of 90% of the housing"/>
    <m/>
    <x v="0"/>
    <m/>
    <n v="155944.78"/>
    <m/>
    <s v="February 2017 Development not Commenced. Reserved Matters application showing the details of the proposal being considered - W/17/0152"/>
    <x v="79"/>
    <s v="South Warwickshire NHS Foundation Trust"/>
  </r>
  <r>
    <s v="Radford Semele"/>
    <s v="W/16/0196"/>
    <s v="Residential Development for up to 150 dwellings"/>
    <d v="2016-05-03T00:00:00"/>
    <s v="Land to the South of Offchurch Lane, Radford Semele"/>
    <s v="GP Surgery Contribution"/>
    <s v="Towards the Improvement/extension of the Croft Medical Centre, Calder Walk"/>
    <s v="50% of the contribution to be paid prior to the occupation of 50% of the housing. The remainder to be paid prior to the occupation of 90% of the housing"/>
    <m/>
    <x v="0"/>
    <m/>
    <n v="32961"/>
    <m/>
    <s v="February 2017 Development not Commenced. Reserved Matters application showing the details of the proposal being considered - W/17/0152"/>
    <x v="79"/>
    <s v="South Warwickshire NHS Foundation Trust"/>
  </r>
  <r>
    <s v="Radford Semele"/>
    <s v="W/16/0196"/>
    <s v="Residential Development for up to 150 dwellings"/>
    <d v="2016-05-03T00:00:00"/>
    <s v="Land to the South of Offchurch Lane, Radford Semele"/>
    <s v="Highway Infrastructure Contribution"/>
    <s v="£6,000 per open market dwelling unit towards the cost of highway improvement works along the A425 Southam Road corridor in Radford Semele between the A425 Southam Road/Sydenham Drive junction and the  A425 Southam Road/B4455 Fosse Way junction "/>
    <s v="25% of the contribution to be paid prior to the occupation of the 1st dwelling; the next 50% to be paid prior to the occupation of 50% of the dwellings; and the final 35% to be paid prior to the occupation of 90% of the dwellings"/>
    <m/>
    <x v="0"/>
    <m/>
    <n v="540000"/>
    <m/>
    <s v="February 2017 Development not Commenced. Reserved Matters application showing the details of the proposal being considered - W/17/0152"/>
    <x v="7"/>
    <s v="WCC Highways"/>
  </r>
  <r>
    <s v="Radford Semele"/>
    <s v="W/16/0196"/>
    <s v="Residential Development for up to 150 dwellings"/>
    <d v="2016-05-03T00:00:00"/>
    <s v="Land to the South of Offchurch Lane, Radford Semele"/>
    <s v="Submission and approval of an open space scheme"/>
    <m/>
    <s v="Prior to the commencement of the development"/>
    <m/>
    <x v="0"/>
    <m/>
    <m/>
    <m/>
    <s v="February 2017 Development not Commenced. Reserved Matters application showing the details of the proposal being considered - W/17/0152"/>
    <x v="13"/>
    <s v="WDC Leisure"/>
  </r>
  <r>
    <s v="Radford Semele"/>
    <s v="W/16/0196"/>
    <s v="Residential Development for up to 150 dwellings"/>
    <d v="2016-05-03T00:00:00"/>
    <s v="Land to the South of Offchurch Lane, Radford Semele"/>
    <s v="Open Space Maintenance Sum"/>
    <s v="In accordance with the formulae set out in the agreement."/>
    <s v="Following the transfer of the open space"/>
    <m/>
    <x v="0"/>
    <m/>
    <m/>
    <m/>
    <s v="February 2017 Development not Commenced. Reserved Matters application showing the details of the proposal being considered - W/17/0152"/>
    <x v="13"/>
    <s v="WDC Leisure"/>
  </r>
  <r>
    <s v="Radford Semele"/>
    <s v="W/16/0196"/>
    <s v="Residential Development for up to 150 dwellings"/>
    <d v="2016-05-03T00:00:00"/>
    <s v="Land to the South of Offchurch Lane, Radford Semele"/>
    <s v="Transfer of Open Space"/>
    <m/>
    <s v="Prior to the occupation of the 1st house"/>
    <m/>
    <x v="0"/>
    <m/>
    <m/>
    <m/>
    <s v="February 2017 Development not Commenced. Reserved Matters application showing the details of the proposal being considered - W/17/0152"/>
    <x v="13"/>
    <s v="WDC Leisure"/>
  </r>
  <r>
    <s v="Radford Semele"/>
    <s v="W/16/0196"/>
    <s v="Residential Development for up to 150 dwellings"/>
    <d v="2016-05-03T00:00:00"/>
    <s v="Land to the South of Offchurch Lane, Radford Semele"/>
    <s v="Laying out of open space"/>
    <m/>
    <s v="Prior to the occupation of 50% of the dwellings"/>
    <m/>
    <x v="0"/>
    <m/>
    <m/>
    <m/>
    <s v="February 2017 Development not Commenced. Reserved Matters application showing the details of the proposal being considered - W/17/0152"/>
    <x v="13"/>
    <s v="WDC Leisure"/>
  </r>
  <r>
    <s v="Radford Semele"/>
    <s v="W/16/0196"/>
    <s v="Residential Development for up to 150 dwellings"/>
    <d v="2016-05-03T00:00:00"/>
    <s v="Land to the South of Offchurch Lane, Radford Semele"/>
    <s v="Provision of Play Area Scheme"/>
    <m/>
    <s v="Prior to the commencement of the development"/>
    <m/>
    <x v="0"/>
    <m/>
    <m/>
    <m/>
    <s v="February 2017 Development not Commenced. Reserved Matters application showing the details of the proposal being considered - W/17/0152"/>
    <x v="13"/>
    <s v="WDC Leisure"/>
  </r>
  <r>
    <s v="Radford Semele"/>
    <s v="W/16/0196"/>
    <s v="Residential Development for up to 150 dwellings"/>
    <d v="2016-05-03T00:00:00"/>
    <s v="Land to the South of Offchurch Lane, Radford Semele"/>
    <s v="Provision of the Play Area"/>
    <m/>
    <s v="Prior to the occupation of 50% of the dwellings"/>
    <m/>
    <x v="0"/>
    <m/>
    <m/>
    <m/>
    <s v="February 2017 Development not Commenced. Reserved Matters application showing the details of the proposal being considered - W/17/0152"/>
    <x v="13"/>
    <s v="WDC Leisure"/>
  </r>
  <r>
    <s v="Radford Semele"/>
    <s v="W/16/0196"/>
    <s v="Residential Development for up to 150 dwellings"/>
    <d v="2016-05-03T00:00:00"/>
    <s v="Land to the South of Offchurch Lane, Radford Semele"/>
    <s v="Transfer of the Play Area"/>
    <m/>
    <s v="Prior to the occupation of the 1st house"/>
    <m/>
    <x v="0"/>
    <m/>
    <m/>
    <m/>
    <s v="February 2017 Development not Commenced. Reserved Matters application showing the details of the proposal being considered - W/17/0152"/>
    <x v="13"/>
    <s v="WDC Leisure"/>
  </r>
  <r>
    <s v="Radford Semele"/>
    <s v="W/16/0196"/>
    <s v="Residential Development for up to 150 dwellings"/>
    <d v="2016-05-03T00:00:00"/>
    <s v="Land to the South of Offchurch Lane, Radford Semele"/>
    <s v="Play Area Commuted Sum"/>
    <s v="In accordance with the formulae set out in the agreement."/>
    <s v="Following the transfer of the play area"/>
    <m/>
    <x v="0"/>
    <m/>
    <m/>
    <m/>
    <s v="February 2017 Development not Commenced. Reserved Matters application showing the details of the proposal being considered - W/17/0152"/>
    <x v="13"/>
    <s v="WDC Leisure"/>
  </r>
  <r>
    <s v="Radford Semele"/>
    <s v="W/16/0196"/>
    <s v="Residential Development for up to 150 dwellings"/>
    <d v="2016-05-03T00:00:00"/>
    <s v="Land to the South of Offchurch Lane, Radford Semele"/>
    <s v="Pre School Contribution"/>
    <s v="Towards pre school provision within Radford Semele"/>
    <s v="25% of the contribution to be paid prior to the occupation of the 1st dwelling; the next 25% to be paid prior to the occupation of 25% of the dwellings; and the remainder (50%) to be paid prior to the occupation of 50% of the dwellings. "/>
    <m/>
    <x v="0"/>
    <m/>
    <n v="58435"/>
    <m/>
    <s v="February 2017 Development not Commenced. Reserved Matters application showing the details of the proposal being considered - W/17/0152"/>
    <x v="11"/>
    <s v="WCC Education"/>
  </r>
  <r>
    <s v="Radford Semele"/>
    <s v="W/16/0196"/>
    <s v="Residential Development for up to 150 dwellings"/>
    <d v="2016-05-03T00:00:00"/>
    <s v="Land to the South of Offchurch Lane, Radford Semele"/>
    <s v="Primary Education Contribution"/>
    <s v="£444,106 to be applied towards the provision of additonal primary school places within the North or South Leamington Planning Areas; £115,000 towards the provision of transport for those having to travel to primary school outside the village"/>
    <s v="25% of the contribution to be paid prior to the occupation of the 1st dwelling; the next 25% to be paid prior to the occupation of 25% of the dwellings; and the remainder (50%) to be paid prior to the occupation of 50% of the dwellings. "/>
    <m/>
    <x v="0"/>
    <m/>
    <n v="559106"/>
    <m/>
    <s v="February 2017 Development not Commenced. Reserved Matters application showing the details of the proposal being considered - W/17/0152"/>
    <x v="11"/>
    <s v="WCC Education"/>
  </r>
  <r>
    <s v="Radford Semele"/>
    <s v="W/16/0196"/>
    <s v="Residential Development for up to 150 dwellings"/>
    <d v="2016-05-03T00:00:00"/>
    <s v="Land to the South of Offchurch Lane, Radford Semele"/>
    <s v="Primary SEN Contribution"/>
    <s v="Towards the adaptation of Radford Semele Primary School to support access requirements"/>
    <s v="25% of the contribution to be paid prior to the occupation of the 1st dwelling; the next 25% to be paid prior to the occupation of 25% of the dwellings; and the remainder (50%) to be paid prior to the occupation of 50% of the dwellings. "/>
    <m/>
    <x v="0"/>
    <m/>
    <n v="13079"/>
    <m/>
    <s v="February 2017 Development not Commenced. Reserved Matters application showing the details of the proposal being considered - W/17/0152"/>
    <x v="11"/>
    <s v="WCC Education"/>
  </r>
  <r>
    <s v="Radford Semele"/>
    <s v="W/16/0196"/>
    <s v="Residential Development for up to 150 dwellings"/>
    <d v="2016-05-03T00:00:00"/>
    <s v="Land to the South of Offchurch Lane, Radford Semele"/>
    <s v="Secondary Education Contribution"/>
    <s v="Towards the phased expansion of Campion School"/>
    <s v="25% of the contribution to be paid prior to the occupation of the 1st dwelling; the next 25% to be paid prior to the occupation of 25% of the dwellings; and the remainder (50%) to be paid prior to the occupation of 50% of the dwellings. "/>
    <m/>
    <x v="0"/>
    <m/>
    <n v="394443"/>
    <m/>
    <s v="February 2017 Development not Commenced. Reserved Matters application showing the details of the proposal being considered - W/17/0152"/>
    <x v="11"/>
    <s v="WCC Education"/>
  </r>
  <r>
    <s v="Radford Semele"/>
    <s v="W/16/0196"/>
    <s v="Residential Development for up to 150 dwellings"/>
    <d v="2016-05-03T00:00:00"/>
    <s v="Land to the South of Offchurch Lane, Radford Semele"/>
    <s v="Secondary SEN Contribution"/>
    <s v="Towards the adaptation of Campion  School to support access requirements"/>
    <s v="25% of the contribution to be paid prior to the occupation of the 1st dwelling; the next 25% to be paid prior to the occupation of 25% of the dwellings; and the remainder (50%) to be paid prior to the occupation of 50% of the dwellings. "/>
    <m/>
    <x v="0"/>
    <m/>
    <n v="18436"/>
    <m/>
    <s v="February 2017 Development not Commenced. Reserved Matters application showing the details of the proposal being considered - W/17/0152"/>
    <x v="11"/>
    <s v="WCC Education"/>
  </r>
  <r>
    <s v="Radford Semele"/>
    <s v="W/16/0196"/>
    <s v="Residential Development for up to 150 dwellings"/>
    <d v="2016-05-03T00:00:00"/>
    <s v="Land to the South of Offchurch Lane, Radford Semele"/>
    <s v="Sixth Form Education Contribution"/>
    <s v="Towards the phased provision of post 16 expansion at Campion School"/>
    <s v="25% of the contribution to be paid prior to the occupation of the 1st dwelling; the next 25% to be paid prior to the occupation of 25% of the dwellings; and the remainder (50%) to be paid prior to the occupation of 50% of the dwellings. "/>
    <m/>
    <x v="0"/>
    <m/>
    <n v="78970"/>
    <m/>
    <s v="February 2017 Development not Commenced. Reserved Matters application showing the details of the proposal being considered - W/17/0152"/>
    <x v="11"/>
    <s v="WCC Education"/>
  </r>
  <r>
    <s v="Radford Semele"/>
    <s v="W/16/0196"/>
    <s v="Residential Development for up to 150 dwellings"/>
    <d v="2016-05-03T00:00:00"/>
    <s v="Land to the South of Offchurch Lane, Radford Semele"/>
    <s v="Sustainable Travel Pack Contribution"/>
    <s v="£75 per dwelling  to provide information packs to initial owners to promote sustainable travel and road safety"/>
    <s v="Prior to the commencement of the development"/>
    <m/>
    <x v="0"/>
    <m/>
    <n v="11250"/>
    <m/>
    <s v="February 2017 Development not Commenced. Reserved Matters application showing the details of the proposal being considered - W/17/0152"/>
    <x v="1"/>
    <s v="WCC Highways"/>
  </r>
  <r>
    <s v="Radford Semele"/>
    <s v="W/16/0196"/>
    <s v="Residential Development for up to 150 dwellings"/>
    <d v="2016-05-03T00:00:00"/>
    <s v="Land to the South of Offchurch Lane, Radford Semele"/>
    <s v="Monitoring Fee"/>
    <s v="Towards the cost of the Council monitoring and supervising complaince with the Agreement"/>
    <s v="Prior to the commencement of the development"/>
    <m/>
    <x v="0"/>
    <m/>
    <n v="4756.8"/>
    <m/>
    <s v="February 2017 Development not Commenced. Reserved Matters application showing the details of the proposal being considered - W/17/0152"/>
    <x v="56"/>
    <s v="WDC DM"/>
  </r>
  <r>
    <s v="Radford Semele"/>
    <s v="W/16/0196"/>
    <s v="Residential Development for up to 150 dwellings"/>
    <d v="2016-05-03T00:00:00"/>
    <s v="Land to the South of Offchurch Lane, Radford Semele"/>
    <s v="Submission of the Affordable Housing Scheme"/>
    <m/>
    <s v="Prior to the commencement of the development"/>
    <m/>
    <x v="0"/>
    <m/>
    <m/>
    <m/>
    <s v="February 2017 Development not Commenced. Reserved Matters application showing the details of the proposal being considered - W/17/0152"/>
    <x v="3"/>
    <s v="WDC Housing"/>
  </r>
  <r>
    <s v="Radford Semele"/>
    <s v="W/16/0196"/>
    <s v="Residential Development for up to 150 dwellings"/>
    <d v="2016-05-03T00:00:00"/>
    <s v="Land to the South of Offchurch Lane, Radford Semele"/>
    <s v="Provision of affordable housing"/>
    <m/>
    <s v="50% of the affordable housing to be transferred to a registered provider prior to more than 50% of the market housing being occupied; the remainder to be provided prior to the occupation of 95% of the market housing"/>
    <m/>
    <x v="0"/>
    <m/>
    <m/>
    <m/>
    <s v="February 2017 Development not Commenced. Reserved Matters application showing the details of the proposal being considered - W/17/0152"/>
    <x v="3"/>
    <s v="WDC Housing"/>
  </r>
  <r>
    <s v="Radford Semele"/>
    <s v="W/16/0196"/>
    <s v="Residential Development for up to 150 dwellings"/>
    <d v="2016-05-03T00:00:00"/>
    <s v="Land to the South of Offchurch Lane, Radford Semele"/>
    <s v="Submission and approval of a Biodiversity Offsetting Scheme "/>
    <m/>
    <s v="Prior to the commencement of the development"/>
    <m/>
    <x v="0"/>
    <m/>
    <m/>
    <m/>
    <s v="February 2017 Development not Commenced. Reserved Matters application showing the details of the proposal being considered - W/17/0152"/>
    <x v="81"/>
    <s v="WCC Ecology"/>
  </r>
  <r>
    <s v="Bishops Tachbrook"/>
    <s v="W/16/0356"/>
    <s v="Residential development of 6 dwellings"/>
    <d v="2016-07-04T00:00:00"/>
    <s v="Tollgate House, Banbury Road, Bishops Tachbrook"/>
    <s v="Submission of affordable housing scheme"/>
    <m/>
    <s v="Prior to the commencement of the development"/>
    <m/>
    <x v="0"/>
    <m/>
    <m/>
    <m/>
    <s v="Development commenced?"/>
    <x v="3"/>
    <s v="WDC Housing"/>
  </r>
  <r>
    <s v="Bishops Tachbrook"/>
    <s v="W/16/0356"/>
    <s v="Residential development of 6 dwellings"/>
    <d v="2016-07-04T00:00:00"/>
    <s v="Tollgate House, Banbury Road, Bishops Tachbrook"/>
    <s v="Provision of affordable housing"/>
    <m/>
    <s v="On the completion of the development"/>
    <m/>
    <x v="0"/>
    <m/>
    <m/>
    <m/>
    <m/>
    <x v="3"/>
    <s v="WDC Housing"/>
  </r>
  <r>
    <s v="Bishops Tachbrook"/>
    <s v="W/16/0356"/>
    <s v="Residential development of 6 dwellings"/>
    <d v="2016-07-04T00:00:00"/>
    <s v="Tollgate House, Banbury Road, Bishops Tachbrook"/>
    <m/>
    <m/>
    <m/>
    <m/>
    <x v="0"/>
    <m/>
    <m/>
    <m/>
    <m/>
    <x v="8"/>
    <m/>
  </r>
  <r>
    <s v="Bishops Tachbrook"/>
    <s v="W/16/0279"/>
    <s v="Residential development of up to 50 dwellings"/>
    <d v="2016-06-28T00:00:00"/>
    <s v="Land off Sevem Acre Close, Bishops Tachbrook"/>
    <s v="Transport Contribution"/>
    <s v="Towards the enhancement and upgrading of bus stops within the vicintiy of the site."/>
    <s v="50% of the contribution to be paid prior to the occupation of 50% of the houses. The remaining 50% of the contribution is to be paid prior to the occupation of 90% of the houses."/>
    <m/>
    <x v="0"/>
    <m/>
    <n v="29000"/>
    <m/>
    <s v="February 2017 Development not Commenced"/>
    <x v="7"/>
    <s v="WCC Highways"/>
  </r>
  <r>
    <s v="Bishops Tachbrook"/>
    <s v="W/16/0279"/>
    <s v="Residential development of up to 50 dwellings"/>
    <d v="2016-06-28T00:00:00"/>
    <s v="Land off Sevem Acre Close, Bishops Tachbrook"/>
    <s v="Submission and approval of an open space scheme"/>
    <m/>
    <s v="Prior to the commencement of the development"/>
    <m/>
    <x v="0"/>
    <m/>
    <m/>
    <m/>
    <s v="February 2017 Development not Commenced"/>
    <x v="13"/>
    <s v="WDC Leisure"/>
  </r>
  <r>
    <s v="Bishops Tachbrook"/>
    <s v="W/16/0279"/>
    <s v="Residential development of up to 50 dwellings"/>
    <d v="2016-06-28T00:00:00"/>
    <s v="Land off Sevem Acre Close, Bishops Tachbrook"/>
    <s v="Transfer of the Open Space to the Council"/>
    <m/>
    <s v="Within 30 days of the offer being accepted by the Council."/>
    <m/>
    <x v="0"/>
    <m/>
    <m/>
    <m/>
    <s v="February 2017 Development not Commenced"/>
    <x v="13"/>
    <s v="WDC Leisure"/>
  </r>
  <r>
    <s v="Bishops Tachbrook"/>
    <s v="W/16/0279"/>
    <s v="Residential development of up to 50 dwellings"/>
    <d v="2016-06-28T00:00:00"/>
    <s v="Land off Sevem Acre Close, Bishops Tachbrook"/>
    <s v="Provison of the open space"/>
    <m/>
    <s v="Prior to the occupation of 50% of the dwellings"/>
    <m/>
    <x v="0"/>
    <m/>
    <m/>
    <m/>
    <s v="February 2017 Development not Commenced"/>
    <x v="13"/>
    <s v="WDC Leisure"/>
  </r>
  <r>
    <s v="Bishops Tachbrook"/>
    <s v="W/16/0279"/>
    <s v="Residential development of up to 50 dwellings"/>
    <d v="2016-06-28T00:00:00"/>
    <s v="Land off Sevem Acre Close, Bishops Tachbrook"/>
    <s v="Payment of on site open space maintenance fee "/>
    <m/>
    <s v="On the completion of the transfer of the open space to the Council"/>
    <m/>
    <x v="0"/>
    <m/>
    <m/>
    <m/>
    <s v="February 2017 Development not Commenced"/>
    <x v="13"/>
    <s v="WDC Leisure"/>
  </r>
  <r>
    <s v="Bishops Tachbrook"/>
    <s v="W/16/0279"/>
    <s v="Residential development of up to 50 dwellings"/>
    <d v="2016-06-28T00:00:00"/>
    <s v="Land off Sevem Acre Close, Bishops Tachbrook"/>
    <s v="Off site open space contribution"/>
    <s v="Towards the provision and improvement of off site open space. The amount to be paid will be in accordance with the formula included in the Council's supplementary planning guidance"/>
    <s v="Prior to the substantial completion of the 25th dwelling"/>
    <m/>
    <x v="0"/>
    <m/>
    <m/>
    <m/>
    <s v="February 2017 Development not Commenced"/>
    <x v="13"/>
    <s v="WDC Leisure"/>
  </r>
  <r>
    <s v="Bishops Tachbrook"/>
    <s v="W/16/0279"/>
    <s v="Residential development of up to 50 dwellings"/>
    <d v="2016-06-28T00:00:00"/>
    <s v="Land off Sevem Acre Close, Bishops Tachbrook"/>
    <s v="On Site Play Area Commuted Sum"/>
    <s v="Towards the maintenance of on site play area provison. To be calculated in accordance with the formulae set out in the agreement."/>
    <s v="Following the transfer of the play area"/>
    <m/>
    <x v="0"/>
    <m/>
    <m/>
    <m/>
    <s v="February 2017 Development not Commenced"/>
    <x v="13"/>
    <s v="WDC Leisure"/>
  </r>
  <r>
    <s v="Bishops Tachbrook"/>
    <s v="W/16/0279"/>
    <s v="Residential development of up to 50 dwellings"/>
    <d v="2016-06-28T00:00:00"/>
    <s v="Land off Sevem Acre Close, Bishops Tachbrook"/>
    <s v="Primary Education Contribution"/>
    <s v="Towards ensuring that there are sufficient school places for children living in Bishops Tachbrook either through the provision of home to school transport or the provision of additional school places within a 3 miles radius of Bishops Tachbrook CE Primary School."/>
    <s v="50% of the contribution to be paid prior to the occupation of 50% of the houses. The remaining 50% of the contribution is to be paid prior to the occupation of 90% of the houses."/>
    <m/>
    <x v="0"/>
    <m/>
    <n v="151931"/>
    <m/>
    <s v="February 2017 Development not Commenced"/>
    <x v="11"/>
    <s v="WCC Education"/>
  </r>
  <r>
    <s v="Bishops Tachbrook"/>
    <s v="W/16/0279"/>
    <s v="Residential development of up to 50 dwellings"/>
    <d v="2016-06-28T00:00:00"/>
    <s v="Land off Sevem Acre Close, Bishops Tachbrook"/>
    <s v="Secondary Education Contribution"/>
    <s v="Towards the expansion of Campion School"/>
    <s v="50% of the contribution to be paid prior to the occupation of 50% of the houses. The remaining 50% of the contribution is to be paid prior to the occupation of 90% of the houses."/>
    <m/>
    <x v="0"/>
    <m/>
    <n v="131481"/>
    <m/>
    <s v="February 2017 Development not Commenced"/>
    <x v="11"/>
    <s v="WCC Education"/>
  </r>
  <r>
    <s v="Bishops Tachbrook"/>
    <s v="W/16/0279"/>
    <s v="Residential development of up to 50 dwellings"/>
    <d v="2016-06-28T00:00:00"/>
    <s v="Land off Sevem Acre Close, Bishops Tachbrook"/>
    <s v="Sustainable Travel Pack Contribution"/>
    <s v="To provide information packs to initial owners to promote sustainable travel and road safety"/>
    <s v="Prior to the commencement of the development"/>
    <m/>
    <x v="0"/>
    <m/>
    <n v="1350"/>
    <m/>
    <s v="February 2017 Development not Commenced"/>
    <x v="7"/>
    <s v="WCC Highways"/>
  </r>
  <r>
    <s v="Bishops Tachbrook"/>
    <s v="W/16/0279"/>
    <s v="Residential development of up to 50 dwellings"/>
    <d v="2016-06-28T00:00:00"/>
    <s v="Land off Sevem Acre Close, Bishops Tachbrook"/>
    <s v="Monitoring Fee"/>
    <s v="Towards the cost of the Council monitoring and supervising complaince with the Agreement"/>
    <s v="Following the signing of the Section 106 Agreement"/>
    <m/>
    <x v="0"/>
    <m/>
    <n v="4164"/>
    <m/>
    <s v="February 2017 Development not Commenced"/>
    <x v="56"/>
    <s v="WDC Development Management"/>
  </r>
  <r>
    <s v="Bishops Tachbrook"/>
    <s v="W/16/0279"/>
    <s v="Residential development of up to 50 dwellings"/>
    <d v="2016-06-28T00:00:00"/>
    <s v="Land off Sevem Acre Close, Bishops Tachbrook"/>
    <s v="Submission of the Affordable Housing Scheme"/>
    <m/>
    <s v="Prior to the commencement of the development"/>
    <m/>
    <x v="0"/>
    <m/>
    <m/>
    <m/>
    <s v="February 2017 Development not Commenced"/>
    <x v="3"/>
    <s v="WDC Housing"/>
  </r>
  <r>
    <s v="Bishops Tachbrook"/>
    <s v="W/16/0279"/>
    <s v="Residential development of up to 50 dwellings"/>
    <d v="2016-06-28T00:00:00"/>
    <s v="Land off Sevem Acre Close, Bishops Tachbrook"/>
    <s v="Provision of affordable housing"/>
    <m/>
    <s v="50% of the affordable housing to be transferred to a registered social housing provider prior to more than 50% of the market housing being occupied; the remainder to be provided prior to the occupation of 95% of the market housing"/>
    <m/>
    <x v="0"/>
    <m/>
    <m/>
    <m/>
    <s v="February 2017 Development not Commenced"/>
    <x v="3"/>
    <s v="WDC Housing"/>
  </r>
  <r>
    <s v="Bishops Tachbrook"/>
    <s v="W/16/0279"/>
    <s v="Residential development of up to 50 dwellings"/>
    <d v="2016-06-28T00:00:00"/>
    <s v="Land off Sevem Acre Close, Bishops Tachbrook"/>
    <s v="Submission and approval of a Biodiversity Offsetting Scheme "/>
    <m/>
    <s v="Prior to the commencement of the development"/>
    <m/>
    <x v="0"/>
    <m/>
    <m/>
    <m/>
    <s v="February 2017 Development not Commenced"/>
    <x v="8"/>
    <m/>
  </r>
  <r>
    <s v="Bishops Tachbrook"/>
    <s v="W/16/0279"/>
    <s v="Residential development of up to 50 dwellings"/>
    <d v="2016-06-28T00:00:00"/>
    <s v="Land off Sevem Acre Close, Bishops Tachbrook"/>
    <s v="Footpath Contribution"/>
    <s v="Towards improving existing public rights of way within a 1.5 mile radius of the application site"/>
    <s v="Prior to the commencement of the development"/>
    <m/>
    <x v="0"/>
    <m/>
    <n v="868"/>
    <m/>
    <s v="February 2017 Development not Commenced"/>
    <x v="63"/>
    <s v="WCC Highways"/>
  </r>
  <r>
    <s v="Bishops Tachbrook"/>
    <s v="W/16/0279"/>
    <s v="Residential development of up to 50 dwellings"/>
    <d v="2016-06-28T00:00:00"/>
    <s v="Land off Sevem Acre Close, Bishops Tachbrook"/>
    <s v="Library Contribution"/>
    <s v="Towards prvioding new and replacement library stock, targetted collections and promotions to inform new residents of the services available."/>
    <s v="Prior to the occupation of 50% of the dwellings"/>
    <m/>
    <x v="0"/>
    <m/>
    <n v="1094"/>
    <m/>
    <s v="February 2017 Development not Commenced"/>
    <x v="6"/>
    <s v="WCC Libraries"/>
  </r>
  <r>
    <s v="Bishops Tachbrook"/>
    <s v="W/16/0279"/>
    <s v="Residential development of up to 50 dwellings"/>
    <d v="2016-06-28T00:00:00"/>
    <s v="Land off Sevem Acre Close, Bishops Tachbrook"/>
    <s v="Police Contribution"/>
    <s v="Towards upgrading police infrastructure to support the Warwick Rural West Safer Neighbourhood Team."/>
    <s v="Prior to the occupation of 50% of the dwellings"/>
    <m/>
    <x v="0"/>
    <m/>
    <n v="30627"/>
    <m/>
    <s v="February 2017 Development not Commenced"/>
    <x v="41"/>
    <s v="WDC D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3:B37" firstHeaderRow="1" firstDataRow="1" firstDataCol="1" rowPageCount="1" colPageCount="1"/>
  <pivotFields count="16">
    <pivotField showAll="0"/>
    <pivotField showAll="0"/>
    <pivotField showAll="0"/>
    <pivotField numFmtId="14" showAll="0"/>
    <pivotField showAll="0"/>
    <pivotField showAll="0"/>
    <pivotField showAll="0"/>
    <pivotField showAll="0"/>
    <pivotField showAll="0"/>
    <pivotField axis="axisPage" showAll="0">
      <items count="6">
        <item x="2"/>
        <item x="4"/>
        <item x="3"/>
        <item x="1"/>
        <item x="0"/>
        <item t="default"/>
      </items>
    </pivotField>
    <pivotField showAll="0"/>
    <pivotField dataField="1" showAll="0"/>
    <pivotField showAll="0"/>
    <pivotField showAll="0"/>
    <pivotField axis="axisRow" showAll="0">
      <items count="93">
        <item x="3"/>
        <item x="57"/>
        <item x="32"/>
        <item x="72"/>
        <item x="67"/>
        <item x="34"/>
        <item x="91"/>
        <item x="25"/>
        <item x="15"/>
        <item x="26"/>
        <item x="55"/>
        <item x="82"/>
        <item x="49"/>
        <item x="22"/>
        <item x="74"/>
        <item x="37"/>
        <item x="21"/>
        <item x="36"/>
        <item x="48"/>
        <item x="77"/>
        <item x="81"/>
        <item x="11"/>
        <item x="73"/>
        <item x="10"/>
        <item x="9"/>
        <item x="40"/>
        <item x="42"/>
        <item x="59"/>
        <item x="27"/>
        <item x="63"/>
        <item x="51"/>
        <item x="20"/>
        <item x="79"/>
        <item x="65"/>
        <item x="61"/>
        <item x="60"/>
        <item x="84"/>
        <item x="7"/>
        <item x="71"/>
        <item x="89"/>
        <item x="53"/>
        <item x="86"/>
        <item x="6"/>
        <item x="14"/>
        <item x="52"/>
        <item x="43"/>
        <item x="56"/>
        <item x="66"/>
        <item x="31"/>
        <item x="18"/>
        <item x="85"/>
        <item x="13"/>
        <item x="45"/>
        <item x="46"/>
        <item x="50"/>
        <item x="62"/>
        <item x="90"/>
        <item x="75"/>
        <item x="29"/>
        <item x="83"/>
        <item x="54"/>
        <item x="19"/>
        <item x="2"/>
        <item x="58"/>
        <item x="47"/>
        <item x="41"/>
        <item x="23"/>
        <item x="4"/>
        <item x="88"/>
        <item x="1"/>
        <item x="39"/>
        <item x="17"/>
        <item x="80"/>
        <item x="64"/>
        <item x="69"/>
        <item x="5"/>
        <item x="78"/>
        <item x="76"/>
        <item x="16"/>
        <item x="70"/>
        <item x="24"/>
        <item x="68"/>
        <item x="0"/>
        <item x="12"/>
        <item x="30"/>
        <item x="87"/>
        <item x="35"/>
        <item x="38"/>
        <item x="33"/>
        <item x="28"/>
        <item x="44"/>
        <item x="8"/>
        <item t="default"/>
      </items>
    </pivotField>
    <pivotField showAll="0"/>
  </pivotFields>
  <rowFields count="1">
    <field x="14"/>
  </rowFields>
  <rowItems count="34">
    <i>
      <x/>
    </i>
    <i>
      <x v="7"/>
    </i>
    <i>
      <x v="8"/>
    </i>
    <i>
      <x v="10"/>
    </i>
    <i>
      <x v="13"/>
    </i>
    <i>
      <x v="16"/>
    </i>
    <i>
      <x v="21"/>
    </i>
    <i>
      <x v="23"/>
    </i>
    <i>
      <x v="24"/>
    </i>
    <i>
      <x v="26"/>
    </i>
    <i>
      <x v="29"/>
    </i>
    <i>
      <x v="37"/>
    </i>
    <i>
      <x v="42"/>
    </i>
    <i>
      <x v="43"/>
    </i>
    <i>
      <x v="44"/>
    </i>
    <i>
      <x v="46"/>
    </i>
    <i>
      <x v="47"/>
    </i>
    <i>
      <x v="51"/>
    </i>
    <i>
      <x v="58"/>
    </i>
    <i>
      <x v="61"/>
    </i>
    <i>
      <x v="62"/>
    </i>
    <i>
      <x v="64"/>
    </i>
    <i>
      <x v="67"/>
    </i>
    <i>
      <x v="69"/>
    </i>
    <i>
      <x v="75"/>
    </i>
    <i>
      <x v="78"/>
    </i>
    <i>
      <x v="79"/>
    </i>
    <i>
      <x v="80"/>
    </i>
    <i>
      <x v="82"/>
    </i>
    <i>
      <x v="83"/>
    </i>
    <i>
      <x v="85"/>
    </i>
    <i>
      <x v="90"/>
    </i>
    <i>
      <x v="91"/>
    </i>
    <i t="grand">
      <x/>
    </i>
  </rowItems>
  <colItems count="1">
    <i/>
  </colItems>
  <pageFields count="1">
    <pageField fld="9" item="3" hier="-1"/>
  </pageFields>
  <dataFields count="1">
    <dataField name="Sum of Amount" fld="11" baseField="14" baseItem="0" numFmtId="164"/>
  </dataFields>
  <formats count="3">
    <format dxfId="5">
      <pivotArea type="all" dataOnly="0" outline="0" fieldPosition="0"/>
    </format>
    <format dxfId="4">
      <pivotArea collapsedLevelsAreSubtotals="1" fieldPosition="0">
        <references count="1">
          <reference field="14" count="33">
            <x v="0"/>
            <x v="7"/>
            <x v="8"/>
            <x v="10"/>
            <x v="13"/>
            <x v="16"/>
            <x v="21"/>
            <x v="23"/>
            <x v="24"/>
            <x v="26"/>
            <x v="29"/>
            <x v="37"/>
            <x v="42"/>
            <x v="43"/>
            <x v="44"/>
            <x v="46"/>
            <x v="47"/>
            <x v="51"/>
            <x v="58"/>
            <x v="61"/>
            <x v="62"/>
            <x v="64"/>
            <x v="67"/>
            <x v="69"/>
            <x v="75"/>
            <x v="78"/>
            <x v="79"/>
            <x v="80"/>
            <x v="82"/>
            <x v="83"/>
            <x v="85"/>
            <x v="90"/>
            <x v="91"/>
          </reference>
        </references>
      </pivotArea>
    </format>
    <format dxfId="3">
      <pivotArea dataOnly="0" labelOnly="1" fieldPosition="0">
        <references count="1">
          <reference field="14" count="33">
            <x v="0"/>
            <x v="7"/>
            <x v="8"/>
            <x v="10"/>
            <x v="13"/>
            <x v="16"/>
            <x v="21"/>
            <x v="23"/>
            <x v="24"/>
            <x v="26"/>
            <x v="29"/>
            <x v="37"/>
            <x v="42"/>
            <x v="43"/>
            <x v="44"/>
            <x v="46"/>
            <x v="47"/>
            <x v="51"/>
            <x v="58"/>
            <x v="61"/>
            <x v="62"/>
            <x v="64"/>
            <x v="67"/>
            <x v="69"/>
            <x v="75"/>
            <x v="78"/>
            <x v="79"/>
            <x v="80"/>
            <x v="82"/>
            <x v="83"/>
            <x v="85"/>
            <x v="90"/>
            <x v="9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2"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3:B5" firstHeaderRow="1" firstDataRow="1" firstDataCol="1" rowPageCount="1" colPageCount="1"/>
  <pivotFields count="16">
    <pivotField showAll="0"/>
    <pivotField showAll="0"/>
    <pivotField showAll="0"/>
    <pivotField numFmtId="14" showAll="0"/>
    <pivotField showAll="0"/>
    <pivotField showAll="0"/>
    <pivotField showAll="0"/>
    <pivotField showAll="0"/>
    <pivotField showAll="0"/>
    <pivotField axis="axisPage" showAll="0">
      <items count="6">
        <item x="2"/>
        <item x="4"/>
        <item x="3"/>
        <item x="1"/>
        <item x="0"/>
        <item t="default"/>
      </items>
    </pivotField>
    <pivotField showAll="0"/>
    <pivotField dataField="1" showAll="0"/>
    <pivotField showAll="0"/>
    <pivotField showAll="0"/>
    <pivotField axis="axisRow" showAll="0">
      <items count="93">
        <item x="3"/>
        <item x="57"/>
        <item x="32"/>
        <item x="72"/>
        <item x="67"/>
        <item x="34"/>
        <item x="91"/>
        <item x="25"/>
        <item x="15"/>
        <item x="26"/>
        <item x="55"/>
        <item x="82"/>
        <item x="49"/>
        <item x="22"/>
        <item x="74"/>
        <item x="37"/>
        <item x="21"/>
        <item x="36"/>
        <item x="48"/>
        <item x="77"/>
        <item x="81"/>
        <item x="11"/>
        <item x="73"/>
        <item x="10"/>
        <item x="9"/>
        <item x="40"/>
        <item x="42"/>
        <item x="59"/>
        <item x="27"/>
        <item x="63"/>
        <item x="51"/>
        <item x="20"/>
        <item x="79"/>
        <item x="65"/>
        <item x="61"/>
        <item x="60"/>
        <item x="84"/>
        <item x="7"/>
        <item x="71"/>
        <item x="89"/>
        <item x="53"/>
        <item x="86"/>
        <item x="6"/>
        <item x="14"/>
        <item x="52"/>
        <item x="43"/>
        <item x="56"/>
        <item x="66"/>
        <item x="31"/>
        <item x="18"/>
        <item x="85"/>
        <item x="13"/>
        <item x="45"/>
        <item x="46"/>
        <item x="50"/>
        <item x="62"/>
        <item x="90"/>
        <item x="75"/>
        <item x="29"/>
        <item x="83"/>
        <item x="54"/>
        <item x="19"/>
        <item x="2"/>
        <item x="58"/>
        <item x="47"/>
        <item x="41"/>
        <item x="23"/>
        <item x="4"/>
        <item x="88"/>
        <item x="1"/>
        <item x="39"/>
        <item x="17"/>
        <item x="80"/>
        <item x="64"/>
        <item x="69"/>
        <item x="5"/>
        <item x="78"/>
        <item x="76"/>
        <item x="16"/>
        <item x="70"/>
        <item x="24"/>
        <item x="68"/>
        <item x="0"/>
        <item x="12"/>
        <item x="30"/>
        <item x="87"/>
        <item x="35"/>
        <item x="38"/>
        <item x="33"/>
        <item x="28"/>
        <item x="44"/>
        <item x="8"/>
        <item t="default"/>
      </items>
    </pivotField>
    <pivotField showAll="0"/>
  </pivotFields>
  <rowFields count="1">
    <field x="14"/>
  </rowFields>
  <rowItems count="2">
    <i>
      <x/>
    </i>
    <i t="grand">
      <x/>
    </i>
  </rowItems>
  <colItems count="1">
    <i/>
  </colItems>
  <pageFields count="1">
    <pageField fld="9" item="0" hier="-1"/>
  </pageFields>
  <dataFields count="1">
    <dataField name="Sum of Amount" fld="11" baseField="9" baseItem="0" numFmtId="164"/>
  </dataFields>
  <formats count="1">
    <format dxfId="2">
      <pivotArea type="all" dataOnly="0"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3"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3:B28" firstHeaderRow="1" firstDataRow="1" firstDataCol="1" rowPageCount="1" colPageCount="1"/>
  <pivotFields count="16">
    <pivotField showAll="0"/>
    <pivotField showAll="0"/>
    <pivotField showAll="0"/>
    <pivotField numFmtId="14" showAll="0"/>
    <pivotField showAll="0"/>
    <pivotField showAll="0"/>
    <pivotField showAll="0"/>
    <pivotField showAll="0"/>
    <pivotField showAll="0"/>
    <pivotField axis="axisPage" showAll="0">
      <items count="6">
        <item x="2"/>
        <item x="4"/>
        <item x="3"/>
        <item x="1"/>
        <item x="0"/>
        <item t="default"/>
      </items>
    </pivotField>
    <pivotField showAll="0"/>
    <pivotField dataField="1" showAll="0"/>
    <pivotField showAll="0"/>
    <pivotField showAll="0"/>
    <pivotField axis="axisRow" showAll="0">
      <items count="93">
        <item x="3"/>
        <item x="57"/>
        <item x="32"/>
        <item x="72"/>
        <item x="67"/>
        <item x="34"/>
        <item x="91"/>
        <item x="25"/>
        <item x="15"/>
        <item x="26"/>
        <item x="55"/>
        <item x="82"/>
        <item x="49"/>
        <item x="22"/>
        <item x="74"/>
        <item x="37"/>
        <item x="21"/>
        <item x="36"/>
        <item x="48"/>
        <item x="77"/>
        <item x="81"/>
        <item x="11"/>
        <item x="73"/>
        <item x="10"/>
        <item x="9"/>
        <item x="40"/>
        <item x="42"/>
        <item x="59"/>
        <item x="27"/>
        <item x="63"/>
        <item x="51"/>
        <item x="20"/>
        <item x="79"/>
        <item x="65"/>
        <item x="61"/>
        <item x="60"/>
        <item x="84"/>
        <item x="7"/>
        <item x="71"/>
        <item x="89"/>
        <item x="53"/>
        <item x="86"/>
        <item x="6"/>
        <item x="14"/>
        <item x="52"/>
        <item x="43"/>
        <item x="56"/>
        <item x="66"/>
        <item x="31"/>
        <item x="18"/>
        <item x="85"/>
        <item x="13"/>
        <item x="45"/>
        <item x="46"/>
        <item x="50"/>
        <item x="62"/>
        <item x="90"/>
        <item x="75"/>
        <item x="29"/>
        <item x="83"/>
        <item x="54"/>
        <item x="19"/>
        <item x="2"/>
        <item x="58"/>
        <item x="47"/>
        <item x="41"/>
        <item x="23"/>
        <item x="4"/>
        <item x="88"/>
        <item x="1"/>
        <item x="39"/>
        <item x="17"/>
        <item x="80"/>
        <item x="64"/>
        <item x="69"/>
        <item x="5"/>
        <item x="78"/>
        <item x="76"/>
        <item x="16"/>
        <item x="70"/>
        <item x="24"/>
        <item x="68"/>
        <item x="0"/>
        <item x="12"/>
        <item x="30"/>
        <item x="87"/>
        <item x="35"/>
        <item x="38"/>
        <item x="33"/>
        <item x="28"/>
        <item x="44"/>
        <item x="8"/>
        <item t="default"/>
      </items>
    </pivotField>
    <pivotField showAll="0"/>
  </pivotFields>
  <rowFields count="1">
    <field x="14"/>
  </rowFields>
  <rowItems count="25">
    <i>
      <x/>
    </i>
    <i>
      <x v="1"/>
    </i>
    <i>
      <x v="3"/>
    </i>
    <i>
      <x v="19"/>
    </i>
    <i>
      <x v="20"/>
    </i>
    <i>
      <x v="21"/>
    </i>
    <i>
      <x v="25"/>
    </i>
    <i>
      <x v="27"/>
    </i>
    <i>
      <x v="29"/>
    </i>
    <i>
      <x v="33"/>
    </i>
    <i>
      <x v="37"/>
    </i>
    <i>
      <x v="40"/>
    </i>
    <i>
      <x v="42"/>
    </i>
    <i>
      <x v="46"/>
    </i>
    <i>
      <x v="51"/>
    </i>
    <i>
      <x v="55"/>
    </i>
    <i>
      <x v="59"/>
    </i>
    <i>
      <x v="63"/>
    </i>
    <i>
      <x v="65"/>
    </i>
    <i>
      <x v="69"/>
    </i>
    <i>
      <x v="73"/>
    </i>
    <i>
      <x v="76"/>
    </i>
    <i>
      <x v="77"/>
    </i>
    <i>
      <x v="81"/>
    </i>
    <i t="grand">
      <x/>
    </i>
  </rowItems>
  <colItems count="1">
    <i/>
  </colItems>
  <pageFields count="1">
    <pageField fld="9" item="1" hier="-1"/>
  </pageFields>
  <dataFields count="1">
    <dataField name="Sum of Amount" fld="11" baseField="14" baseItem="0" numFmtId="164"/>
  </dataFields>
  <formats count="1">
    <format dxfId="1">
      <pivotArea type="all" dataOnly="0"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PivotTable4"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3:B28" firstHeaderRow="1" firstDataRow="1" firstDataCol="1" rowPageCount="1" colPageCount="1"/>
  <pivotFields count="16">
    <pivotField showAll="0"/>
    <pivotField showAll="0"/>
    <pivotField showAll="0"/>
    <pivotField numFmtId="14" showAll="0"/>
    <pivotField showAll="0"/>
    <pivotField showAll="0"/>
    <pivotField showAll="0"/>
    <pivotField showAll="0"/>
    <pivotField showAll="0"/>
    <pivotField axis="axisPage" showAll="0">
      <items count="6">
        <item x="2"/>
        <item x="4"/>
        <item x="3"/>
        <item x="1"/>
        <item x="0"/>
        <item t="default"/>
      </items>
    </pivotField>
    <pivotField showAll="0"/>
    <pivotField dataField="1" showAll="0"/>
    <pivotField showAll="0"/>
    <pivotField showAll="0"/>
    <pivotField axis="axisRow" showAll="0">
      <items count="93">
        <item x="3"/>
        <item x="57"/>
        <item x="32"/>
        <item x="72"/>
        <item x="67"/>
        <item x="34"/>
        <item x="91"/>
        <item x="25"/>
        <item x="15"/>
        <item x="26"/>
        <item x="55"/>
        <item x="82"/>
        <item x="49"/>
        <item x="22"/>
        <item x="74"/>
        <item x="37"/>
        <item x="21"/>
        <item x="36"/>
        <item x="48"/>
        <item x="77"/>
        <item x="81"/>
        <item x="11"/>
        <item x="73"/>
        <item x="10"/>
        <item x="9"/>
        <item x="40"/>
        <item x="42"/>
        <item x="59"/>
        <item x="27"/>
        <item x="63"/>
        <item x="51"/>
        <item x="20"/>
        <item x="79"/>
        <item x="65"/>
        <item x="61"/>
        <item x="60"/>
        <item x="84"/>
        <item x="7"/>
        <item x="71"/>
        <item x="89"/>
        <item x="53"/>
        <item x="86"/>
        <item x="6"/>
        <item x="14"/>
        <item x="52"/>
        <item x="43"/>
        <item x="56"/>
        <item x="66"/>
        <item x="31"/>
        <item x="18"/>
        <item x="85"/>
        <item x="13"/>
        <item x="45"/>
        <item x="46"/>
        <item x="50"/>
        <item x="62"/>
        <item x="90"/>
        <item x="75"/>
        <item x="29"/>
        <item x="83"/>
        <item x="54"/>
        <item x="19"/>
        <item x="2"/>
        <item x="58"/>
        <item x="47"/>
        <item x="41"/>
        <item x="23"/>
        <item x="4"/>
        <item x="88"/>
        <item x="1"/>
        <item x="39"/>
        <item x="17"/>
        <item x="80"/>
        <item x="64"/>
        <item x="69"/>
        <item x="5"/>
        <item x="78"/>
        <item x="76"/>
        <item x="16"/>
        <item x="70"/>
        <item x="24"/>
        <item x="68"/>
        <item x="0"/>
        <item x="12"/>
        <item x="30"/>
        <item x="87"/>
        <item x="35"/>
        <item x="38"/>
        <item x="33"/>
        <item x="28"/>
        <item x="44"/>
        <item x="8"/>
        <item t="default"/>
      </items>
    </pivotField>
    <pivotField showAll="0"/>
  </pivotFields>
  <rowFields count="1">
    <field x="14"/>
  </rowFields>
  <rowItems count="25">
    <i>
      <x/>
    </i>
    <i>
      <x v="9"/>
    </i>
    <i>
      <x v="12"/>
    </i>
    <i>
      <x v="21"/>
    </i>
    <i>
      <x v="29"/>
    </i>
    <i>
      <x v="30"/>
    </i>
    <i>
      <x v="32"/>
    </i>
    <i>
      <x v="33"/>
    </i>
    <i>
      <x v="34"/>
    </i>
    <i>
      <x v="35"/>
    </i>
    <i>
      <x v="37"/>
    </i>
    <i>
      <x v="40"/>
    </i>
    <i>
      <x v="46"/>
    </i>
    <i>
      <x v="51"/>
    </i>
    <i>
      <x v="52"/>
    </i>
    <i>
      <x v="55"/>
    </i>
    <i>
      <x v="57"/>
    </i>
    <i>
      <x v="62"/>
    </i>
    <i>
      <x v="63"/>
    </i>
    <i>
      <x v="65"/>
    </i>
    <i>
      <x v="73"/>
    </i>
    <i>
      <x v="74"/>
    </i>
    <i>
      <x v="81"/>
    </i>
    <i>
      <x v="87"/>
    </i>
    <i t="grand">
      <x/>
    </i>
  </rowItems>
  <colItems count="1">
    <i/>
  </colItems>
  <pageFields count="1">
    <pageField fld="9" item="2" hier="-1"/>
  </pageFields>
  <dataFields count="1">
    <dataField name="Sum of Amount" fld="11" baseField="14" baseItem="0" numFmtId="164"/>
  </dataFields>
  <formats count="1">
    <format dxfId="0">
      <pivotArea type="all" dataOnly="0"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U589"/>
  <sheetViews>
    <sheetView tabSelected="1" zoomScaleNormal="100" workbookViewId="0">
      <pane ySplit="1" topLeftCell="A8" activePane="bottomLeft" state="frozen"/>
      <selection pane="bottomLeft" activeCell="C8" sqref="C8"/>
    </sheetView>
  </sheetViews>
  <sheetFormatPr defaultRowHeight="15" x14ac:dyDescent="0.25"/>
  <cols>
    <col min="1" max="1" width="14.140625" style="3" customWidth="1"/>
    <col min="2" max="2" width="12.7109375" style="4" customWidth="1"/>
    <col min="3" max="3" width="52.42578125" style="3" customWidth="1"/>
    <col min="4" max="4" width="13.140625" style="4" customWidth="1"/>
    <col min="5" max="5" width="35.42578125" style="3" customWidth="1"/>
    <col min="6" max="6" width="26.28515625" style="9" customWidth="1"/>
    <col min="7" max="7" width="30.7109375" style="27" customWidth="1"/>
    <col min="8" max="8" width="51.42578125" style="3" customWidth="1"/>
    <col min="9" max="9" width="18.42578125" style="12" customWidth="1"/>
    <col min="10" max="10" width="9.5703125" style="11" customWidth="1"/>
    <col min="11" max="11" width="15" style="11" customWidth="1"/>
    <col min="12" max="12" width="13.7109375" style="5" customWidth="1"/>
    <col min="13" max="13" width="15.28515625" style="13" customWidth="1"/>
    <col min="14" max="14" width="39.85546875" style="3" customWidth="1"/>
    <col min="15" max="15" width="13.7109375" style="3" customWidth="1"/>
    <col min="16" max="16" width="15" style="3" customWidth="1"/>
    <col min="17" max="17" width="83" style="4" customWidth="1"/>
    <col min="18" max="18" width="9.140625" style="4"/>
    <col min="19" max="19" width="31.5703125" style="4" bestFit="1" customWidth="1"/>
    <col min="20" max="16384" width="9.140625" style="4"/>
  </cols>
  <sheetData>
    <row r="1" spans="1:255" s="2" customFormat="1" ht="60" x14ac:dyDescent="0.25">
      <c r="A1" s="28" t="s">
        <v>2</v>
      </c>
      <c r="B1" s="29" t="s">
        <v>3</v>
      </c>
      <c r="C1" s="29" t="s">
        <v>43</v>
      </c>
      <c r="D1" s="30" t="s">
        <v>4</v>
      </c>
      <c r="E1" s="28" t="s">
        <v>5</v>
      </c>
      <c r="F1" s="28" t="s">
        <v>21</v>
      </c>
      <c r="G1" s="28" t="s">
        <v>521</v>
      </c>
      <c r="H1" s="28" t="s">
        <v>764</v>
      </c>
      <c r="I1" s="28" t="s">
        <v>534</v>
      </c>
      <c r="J1" s="31" t="s">
        <v>863</v>
      </c>
      <c r="K1" s="31" t="s">
        <v>533</v>
      </c>
      <c r="L1" s="32" t="s">
        <v>7</v>
      </c>
      <c r="M1" s="28" t="s">
        <v>8</v>
      </c>
      <c r="N1" s="28" t="s">
        <v>765</v>
      </c>
      <c r="O1" s="28" t="s">
        <v>6</v>
      </c>
      <c r="P1" s="33" t="s">
        <v>864</v>
      </c>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row>
    <row r="2" spans="1:255" ht="83.25" customHeight="1" x14ac:dyDescent="0.25">
      <c r="A2" s="34" t="s">
        <v>30</v>
      </c>
      <c r="B2" s="35" t="s">
        <v>46</v>
      </c>
      <c r="C2" s="36" t="s">
        <v>47</v>
      </c>
      <c r="D2" s="37">
        <v>39174</v>
      </c>
      <c r="E2" s="36" t="s">
        <v>48</v>
      </c>
      <c r="F2" s="36" t="s">
        <v>73</v>
      </c>
      <c r="G2" s="38" t="s">
        <v>50</v>
      </c>
      <c r="H2" s="36" t="s">
        <v>49</v>
      </c>
      <c r="I2" s="39"/>
      <c r="J2" s="40" t="s">
        <v>531</v>
      </c>
      <c r="K2" s="41">
        <v>40238</v>
      </c>
      <c r="L2" s="42">
        <v>169416</v>
      </c>
      <c r="M2" s="43">
        <f t="shared" ref="M2" si="0">IF(K2="","",(DATE(YEAR(K2)+5,MONTH(K2),DAY(K2))))</f>
        <v>42064</v>
      </c>
      <c r="N2" s="44" t="s">
        <v>766</v>
      </c>
      <c r="O2" s="36" t="s">
        <v>1</v>
      </c>
      <c r="P2" s="36" t="s">
        <v>13</v>
      </c>
    </row>
    <row r="3" spans="1:255" ht="90" x14ac:dyDescent="0.25">
      <c r="A3" s="34" t="s">
        <v>36</v>
      </c>
      <c r="B3" s="35" t="s">
        <v>58</v>
      </c>
      <c r="C3" s="36" t="s">
        <v>59</v>
      </c>
      <c r="D3" s="37">
        <v>39498</v>
      </c>
      <c r="E3" s="36" t="s">
        <v>60</v>
      </c>
      <c r="F3" s="36" t="s">
        <v>61</v>
      </c>
      <c r="G3" s="45" t="s">
        <v>861</v>
      </c>
      <c r="H3" s="36" t="s">
        <v>64</v>
      </c>
      <c r="I3" s="46"/>
      <c r="J3" s="47" t="s">
        <v>531</v>
      </c>
      <c r="K3" s="47">
        <v>40630</v>
      </c>
      <c r="L3" s="48">
        <v>75000</v>
      </c>
      <c r="M3" s="43">
        <f>IF(K3="","",(DATE(YEAR(K3)+5,MONTH(K3),DAY(K3))))</f>
        <v>42457</v>
      </c>
      <c r="N3" s="49" t="s">
        <v>758</v>
      </c>
      <c r="O3" s="36" t="s">
        <v>15</v>
      </c>
      <c r="P3" s="36" t="s">
        <v>14</v>
      </c>
    </row>
    <row r="4" spans="1:255" ht="75" x14ac:dyDescent="0.25">
      <c r="A4" s="34" t="s">
        <v>36</v>
      </c>
      <c r="B4" s="35" t="s">
        <v>58</v>
      </c>
      <c r="C4" s="36" t="s">
        <v>59</v>
      </c>
      <c r="D4" s="37">
        <v>39498</v>
      </c>
      <c r="E4" s="36" t="s">
        <v>60</v>
      </c>
      <c r="F4" s="36" t="s">
        <v>62</v>
      </c>
      <c r="G4" s="45" t="s">
        <v>862</v>
      </c>
      <c r="H4" s="36" t="s">
        <v>65</v>
      </c>
      <c r="I4" s="46"/>
      <c r="J4" s="47" t="s">
        <v>531</v>
      </c>
      <c r="K4" s="47">
        <v>40630</v>
      </c>
      <c r="L4" s="48">
        <v>75000</v>
      </c>
      <c r="M4" s="43">
        <f t="shared" ref="M4:M7" si="1">IF(K4="","",(DATE(YEAR(K4)+5,MONTH(K4),DAY(K4))))</f>
        <v>42457</v>
      </c>
      <c r="N4" s="49" t="s">
        <v>759</v>
      </c>
      <c r="O4" s="36" t="s">
        <v>15</v>
      </c>
      <c r="P4" s="36" t="s">
        <v>14</v>
      </c>
    </row>
    <row r="5" spans="1:255" ht="33" customHeight="1" x14ac:dyDescent="0.25">
      <c r="A5" s="50" t="s">
        <v>35</v>
      </c>
      <c r="B5" s="51" t="s">
        <v>323</v>
      </c>
      <c r="C5" s="52" t="s">
        <v>324</v>
      </c>
      <c r="D5" s="53">
        <v>38621</v>
      </c>
      <c r="E5" s="52" t="s">
        <v>325</v>
      </c>
      <c r="F5" s="52" t="s">
        <v>100</v>
      </c>
      <c r="G5" s="119"/>
      <c r="H5" s="52" t="s">
        <v>96</v>
      </c>
      <c r="I5" s="39"/>
      <c r="J5" s="54" t="s">
        <v>531</v>
      </c>
      <c r="K5" s="55">
        <v>41640</v>
      </c>
      <c r="L5" s="56">
        <v>5496</v>
      </c>
      <c r="M5" s="55">
        <f>IF(K5="","",(DATE(YEAR(K5)+7,MONTH(K5),DAY(K5))))</f>
        <v>44197</v>
      </c>
      <c r="N5" s="82" t="s">
        <v>746</v>
      </c>
      <c r="O5" s="36" t="s">
        <v>129</v>
      </c>
      <c r="P5" s="52" t="s">
        <v>10</v>
      </c>
    </row>
    <row r="6" spans="1:255" ht="45" x14ac:dyDescent="0.25">
      <c r="A6" s="34" t="s">
        <v>30</v>
      </c>
      <c r="B6" s="35" t="s">
        <v>67</v>
      </c>
      <c r="C6" s="36" t="s">
        <v>68</v>
      </c>
      <c r="D6" s="37">
        <v>38985</v>
      </c>
      <c r="E6" s="36" t="s">
        <v>69</v>
      </c>
      <c r="F6" s="36" t="s">
        <v>73</v>
      </c>
      <c r="G6" s="45" t="s">
        <v>820</v>
      </c>
      <c r="H6" s="36" t="s">
        <v>72</v>
      </c>
      <c r="I6" s="39"/>
      <c r="J6" s="57" t="s">
        <v>531</v>
      </c>
      <c r="K6" s="57">
        <v>39661</v>
      </c>
      <c r="L6" s="42">
        <v>51340</v>
      </c>
      <c r="M6" s="43">
        <f t="shared" si="1"/>
        <v>41487</v>
      </c>
      <c r="N6" s="44" t="s">
        <v>767</v>
      </c>
      <c r="O6" s="36" t="s">
        <v>1</v>
      </c>
      <c r="P6" s="36" t="s">
        <v>13</v>
      </c>
    </row>
    <row r="7" spans="1:255" ht="45" x14ac:dyDescent="0.25">
      <c r="A7" s="34" t="s">
        <v>30</v>
      </c>
      <c r="B7" s="35" t="s">
        <v>67</v>
      </c>
      <c r="C7" s="36" t="s">
        <v>68</v>
      </c>
      <c r="D7" s="37">
        <v>38985</v>
      </c>
      <c r="E7" s="36" t="s">
        <v>69</v>
      </c>
      <c r="F7" s="36" t="s">
        <v>821</v>
      </c>
      <c r="G7" s="45" t="s">
        <v>822</v>
      </c>
      <c r="H7" s="36" t="s">
        <v>72</v>
      </c>
      <c r="I7" s="39"/>
      <c r="J7" s="57" t="s">
        <v>531</v>
      </c>
      <c r="K7" s="57">
        <v>39661</v>
      </c>
      <c r="L7" s="42">
        <v>62760</v>
      </c>
      <c r="M7" s="43">
        <f t="shared" si="1"/>
        <v>41487</v>
      </c>
      <c r="N7" s="44" t="s">
        <v>767</v>
      </c>
      <c r="O7" s="36" t="s">
        <v>1</v>
      </c>
      <c r="P7" s="36" t="s">
        <v>13</v>
      </c>
    </row>
    <row r="8" spans="1:255" s="6" customFormat="1" ht="60" x14ac:dyDescent="0.25">
      <c r="A8" s="58" t="s">
        <v>36</v>
      </c>
      <c r="B8" s="35" t="s">
        <v>112</v>
      </c>
      <c r="C8" s="36" t="s">
        <v>113</v>
      </c>
      <c r="D8" s="37">
        <v>40506</v>
      </c>
      <c r="E8" s="36" t="s">
        <v>114</v>
      </c>
      <c r="F8" s="36" t="s">
        <v>83</v>
      </c>
      <c r="G8" s="45"/>
      <c r="H8" s="36" t="s">
        <v>381</v>
      </c>
      <c r="I8" s="46"/>
      <c r="J8" s="59" t="s">
        <v>531</v>
      </c>
      <c r="K8" s="60">
        <v>42401</v>
      </c>
      <c r="L8" s="42">
        <v>75000</v>
      </c>
      <c r="M8" s="60">
        <f t="shared" ref="M8:M21" si="2">IF(K8="","",(DATE(YEAR(K8)+5,MONTH(K8),DAY(K8))))</f>
        <v>44228</v>
      </c>
      <c r="N8" s="116" t="s">
        <v>768</v>
      </c>
      <c r="O8" s="36" t="s">
        <v>15</v>
      </c>
      <c r="P8" s="36" t="s">
        <v>14</v>
      </c>
    </row>
    <row r="9" spans="1:255" s="6" customFormat="1" ht="60" x14ac:dyDescent="0.25">
      <c r="A9" s="58" t="s">
        <v>36</v>
      </c>
      <c r="B9" s="35" t="s">
        <v>112</v>
      </c>
      <c r="C9" s="36" t="s">
        <v>113</v>
      </c>
      <c r="D9" s="37">
        <v>40506</v>
      </c>
      <c r="E9" s="36" t="s">
        <v>114</v>
      </c>
      <c r="F9" s="36" t="s">
        <v>382</v>
      </c>
      <c r="G9" s="45"/>
      <c r="H9" s="36" t="s">
        <v>381</v>
      </c>
      <c r="I9" s="46"/>
      <c r="J9" s="59" t="s">
        <v>531</v>
      </c>
      <c r="K9" s="60">
        <v>42401</v>
      </c>
      <c r="L9" s="42">
        <v>10000</v>
      </c>
      <c r="M9" s="60">
        <f t="shared" si="2"/>
        <v>44228</v>
      </c>
      <c r="N9" s="116" t="s">
        <v>768</v>
      </c>
      <c r="O9" s="36" t="s">
        <v>63</v>
      </c>
      <c r="P9" s="36" t="s">
        <v>383</v>
      </c>
    </row>
    <row r="10" spans="1:255" ht="51" customHeight="1" x14ac:dyDescent="0.25">
      <c r="A10" s="50" t="s">
        <v>84</v>
      </c>
      <c r="B10" s="35" t="s">
        <v>103</v>
      </c>
      <c r="C10" s="36" t="s">
        <v>397</v>
      </c>
      <c r="D10" s="37">
        <v>40609</v>
      </c>
      <c r="E10" s="36" t="s">
        <v>104</v>
      </c>
      <c r="F10" s="36" t="s">
        <v>56</v>
      </c>
      <c r="G10" s="45"/>
      <c r="H10" s="36" t="s">
        <v>93</v>
      </c>
      <c r="I10" s="46"/>
      <c r="J10" s="59" t="s">
        <v>531</v>
      </c>
      <c r="K10" s="55">
        <v>42401</v>
      </c>
      <c r="L10" s="61">
        <v>5652</v>
      </c>
      <c r="M10" s="55">
        <f>IF(K10="","",(DATE(YEAR(K10)+7,MONTH(K10),DAY(K10))))</f>
        <v>44958</v>
      </c>
      <c r="N10" s="49" t="s">
        <v>746</v>
      </c>
      <c r="O10" s="36" t="s">
        <v>129</v>
      </c>
      <c r="P10" s="36" t="s">
        <v>10</v>
      </c>
    </row>
    <row r="11" spans="1:255" ht="30" x14ac:dyDescent="0.25">
      <c r="A11" s="50" t="s">
        <v>84</v>
      </c>
      <c r="B11" s="35" t="s">
        <v>11</v>
      </c>
      <c r="C11" s="36" t="s">
        <v>398</v>
      </c>
      <c r="D11" s="37">
        <v>41009</v>
      </c>
      <c r="E11" s="36" t="s">
        <v>12</v>
      </c>
      <c r="F11" s="36" t="s">
        <v>56</v>
      </c>
      <c r="G11" s="45"/>
      <c r="H11" s="36" t="s">
        <v>18</v>
      </c>
      <c r="I11" s="46"/>
      <c r="J11" s="59" t="s">
        <v>531</v>
      </c>
      <c r="K11" s="62">
        <v>42486</v>
      </c>
      <c r="L11" s="56">
        <v>8164</v>
      </c>
      <c r="M11" s="62">
        <f>IF(K11="","",(DATE(YEAR(K11)+7,MONTH(K11),DAY(K11))))</f>
        <v>45042</v>
      </c>
      <c r="N11" s="49" t="s">
        <v>746</v>
      </c>
      <c r="O11" s="36" t="s">
        <v>129</v>
      </c>
      <c r="P11" s="36" t="s">
        <v>10</v>
      </c>
    </row>
    <row r="12" spans="1:255" ht="120" x14ac:dyDescent="0.25">
      <c r="A12" s="58" t="s">
        <v>32</v>
      </c>
      <c r="B12" s="35" t="s">
        <v>109</v>
      </c>
      <c r="C12" s="36" t="s">
        <v>110</v>
      </c>
      <c r="D12" s="37">
        <v>40812</v>
      </c>
      <c r="E12" s="36" t="s">
        <v>111</v>
      </c>
      <c r="F12" s="36" t="s">
        <v>56</v>
      </c>
      <c r="G12" s="45"/>
      <c r="H12" s="36" t="s">
        <v>96</v>
      </c>
      <c r="I12" s="46"/>
      <c r="J12" s="59" t="s">
        <v>531</v>
      </c>
      <c r="K12" s="55">
        <v>40999</v>
      </c>
      <c r="L12" s="42">
        <v>916</v>
      </c>
      <c r="M12" s="55">
        <f>IF(K12="","",(DATE(YEAR(K12)+7,MONTH(K12),DAY(K12))))</f>
        <v>43555</v>
      </c>
      <c r="N12" s="49" t="s">
        <v>426</v>
      </c>
      <c r="O12" s="36" t="s">
        <v>100</v>
      </c>
      <c r="P12" s="36" t="s">
        <v>10</v>
      </c>
    </row>
    <row r="13" spans="1:255" ht="30" x14ac:dyDescent="0.25">
      <c r="A13" s="63" t="s">
        <v>19</v>
      </c>
      <c r="B13" s="35" t="s">
        <v>91</v>
      </c>
      <c r="C13" s="36" t="s">
        <v>92</v>
      </c>
      <c r="D13" s="37">
        <v>40953</v>
      </c>
      <c r="E13" s="36" t="s">
        <v>394</v>
      </c>
      <c r="F13" s="36" t="s">
        <v>90</v>
      </c>
      <c r="G13" s="45"/>
      <c r="H13" s="36" t="s">
        <v>79</v>
      </c>
      <c r="I13" s="46"/>
      <c r="J13" s="59" t="s">
        <v>40</v>
      </c>
      <c r="K13" s="47">
        <v>42401</v>
      </c>
      <c r="L13" s="42">
        <v>111100</v>
      </c>
      <c r="M13" s="47">
        <f t="shared" si="2"/>
        <v>44228</v>
      </c>
      <c r="N13" s="49" t="s">
        <v>427</v>
      </c>
      <c r="O13" s="36" t="s">
        <v>15</v>
      </c>
      <c r="P13" s="36" t="s">
        <v>14</v>
      </c>
    </row>
    <row r="14" spans="1:255" ht="45" x14ac:dyDescent="0.25">
      <c r="A14" s="63" t="s">
        <v>19</v>
      </c>
      <c r="B14" s="35" t="s">
        <v>91</v>
      </c>
      <c r="C14" s="36" t="s">
        <v>92</v>
      </c>
      <c r="D14" s="37">
        <v>40953</v>
      </c>
      <c r="E14" s="36" t="s">
        <v>394</v>
      </c>
      <c r="F14" s="36" t="s">
        <v>108</v>
      </c>
      <c r="G14" s="45"/>
      <c r="H14" s="36" t="s">
        <v>128</v>
      </c>
      <c r="I14" s="46"/>
      <c r="J14" s="64"/>
      <c r="K14" s="64"/>
      <c r="L14" s="42"/>
      <c r="M14" s="55" t="str">
        <f t="shared" si="2"/>
        <v/>
      </c>
      <c r="N14" s="49" t="s">
        <v>747</v>
      </c>
      <c r="O14" s="36" t="s">
        <v>108</v>
      </c>
      <c r="P14" s="36" t="s">
        <v>10</v>
      </c>
    </row>
    <row r="15" spans="1:255" ht="45" x14ac:dyDescent="0.25">
      <c r="A15" s="63" t="s">
        <v>19</v>
      </c>
      <c r="B15" s="35" t="s">
        <v>91</v>
      </c>
      <c r="C15" s="36" t="s">
        <v>92</v>
      </c>
      <c r="D15" s="37">
        <v>40953</v>
      </c>
      <c r="E15" s="36" t="s">
        <v>394</v>
      </c>
      <c r="F15" s="36" t="s">
        <v>100</v>
      </c>
      <c r="G15" s="45"/>
      <c r="H15" s="36" t="s">
        <v>95</v>
      </c>
      <c r="I15" s="46"/>
      <c r="J15" s="59" t="s">
        <v>531</v>
      </c>
      <c r="K15" s="55">
        <v>42500</v>
      </c>
      <c r="L15" s="42">
        <v>24000</v>
      </c>
      <c r="M15" s="55">
        <f t="shared" si="2"/>
        <v>44326</v>
      </c>
      <c r="N15" s="49" t="s">
        <v>865</v>
      </c>
      <c r="O15" s="36" t="s">
        <v>100</v>
      </c>
      <c r="P15" s="36" t="s">
        <v>10</v>
      </c>
    </row>
    <row r="16" spans="1:255" ht="34.5" customHeight="1" x14ac:dyDescent="0.25">
      <c r="A16" s="50" t="s">
        <v>29</v>
      </c>
      <c r="B16" s="35" t="s">
        <v>81</v>
      </c>
      <c r="C16" s="36" t="s">
        <v>89</v>
      </c>
      <c r="D16" s="37">
        <v>40813</v>
      </c>
      <c r="E16" s="36" t="s">
        <v>399</v>
      </c>
      <c r="F16" s="35" t="s">
        <v>655</v>
      </c>
      <c r="G16" s="45"/>
      <c r="H16" s="36" t="s">
        <v>102</v>
      </c>
      <c r="I16" s="46"/>
      <c r="J16" s="59" t="s">
        <v>757</v>
      </c>
      <c r="K16" s="59"/>
      <c r="L16" s="56">
        <v>9944</v>
      </c>
      <c r="M16" s="62" t="str">
        <f t="shared" si="2"/>
        <v/>
      </c>
      <c r="N16" s="44" t="s">
        <v>746</v>
      </c>
      <c r="O16" s="36" t="s">
        <v>129</v>
      </c>
      <c r="P16" s="36" t="s">
        <v>10</v>
      </c>
    </row>
    <row r="17" spans="1:16" ht="30" x14ac:dyDescent="0.25">
      <c r="A17" s="65" t="s">
        <v>31</v>
      </c>
      <c r="B17" s="35" t="s">
        <v>130</v>
      </c>
      <c r="C17" s="36" t="s">
        <v>131</v>
      </c>
      <c r="D17" s="37">
        <v>41009</v>
      </c>
      <c r="E17" s="36" t="s">
        <v>132</v>
      </c>
      <c r="F17" s="36" t="s">
        <v>133</v>
      </c>
      <c r="G17" s="45"/>
      <c r="H17" s="36" t="s">
        <v>400</v>
      </c>
      <c r="I17" s="46"/>
      <c r="J17" s="59" t="s">
        <v>94</v>
      </c>
      <c r="K17" s="66"/>
      <c r="L17" s="48"/>
      <c r="M17" s="62" t="str">
        <f t="shared" si="2"/>
        <v/>
      </c>
      <c r="N17" s="49" t="s">
        <v>715</v>
      </c>
      <c r="O17" s="36" t="s">
        <v>42</v>
      </c>
      <c r="P17" s="36" t="s">
        <v>17</v>
      </c>
    </row>
    <row r="18" spans="1:16" ht="30" x14ac:dyDescent="0.25">
      <c r="A18" s="50" t="s">
        <v>31</v>
      </c>
      <c r="B18" s="35" t="s">
        <v>130</v>
      </c>
      <c r="C18" s="36" t="s">
        <v>131</v>
      </c>
      <c r="D18" s="37">
        <v>41009</v>
      </c>
      <c r="E18" s="36" t="s">
        <v>132</v>
      </c>
      <c r="F18" s="36" t="s">
        <v>134</v>
      </c>
      <c r="G18" s="45"/>
      <c r="H18" s="36" t="s">
        <v>18</v>
      </c>
      <c r="I18" s="46"/>
      <c r="J18" s="59" t="s">
        <v>531</v>
      </c>
      <c r="K18" s="62">
        <v>42620</v>
      </c>
      <c r="L18" s="56">
        <v>5652</v>
      </c>
      <c r="M18" s="62">
        <f>IF(K18="","",(DATE(YEAR(K18)+10,MONTH(K18),DAY(K18))))</f>
        <v>46272</v>
      </c>
      <c r="N18" s="44" t="s">
        <v>746</v>
      </c>
      <c r="O18" s="36" t="s">
        <v>129</v>
      </c>
      <c r="P18" s="36" t="s">
        <v>10</v>
      </c>
    </row>
    <row r="19" spans="1:16" ht="30" x14ac:dyDescent="0.25">
      <c r="A19" s="50" t="s">
        <v>28</v>
      </c>
      <c r="B19" s="35" t="s">
        <v>53</v>
      </c>
      <c r="C19" s="36" t="s">
        <v>54</v>
      </c>
      <c r="D19" s="37">
        <v>41226</v>
      </c>
      <c r="E19" s="36" t="s">
        <v>52</v>
      </c>
      <c r="F19" s="36" t="s">
        <v>56</v>
      </c>
      <c r="G19" s="45"/>
      <c r="H19" s="36" t="s">
        <v>55</v>
      </c>
      <c r="I19" s="46"/>
      <c r="J19" s="59" t="s">
        <v>531</v>
      </c>
      <c r="K19" s="62">
        <v>42618</v>
      </c>
      <c r="L19" s="56">
        <v>8792</v>
      </c>
      <c r="M19" s="62">
        <f t="shared" si="2"/>
        <v>44444</v>
      </c>
      <c r="N19" s="49" t="s">
        <v>769</v>
      </c>
      <c r="O19" s="36" t="s">
        <v>129</v>
      </c>
      <c r="P19" s="36" t="s">
        <v>10</v>
      </c>
    </row>
    <row r="20" spans="1:16" s="6" customFormat="1" ht="58.5" customHeight="1" x14ac:dyDescent="0.25">
      <c r="A20" s="74" t="s">
        <v>19</v>
      </c>
      <c r="B20" s="68" t="s">
        <v>516</v>
      </c>
      <c r="C20" s="69" t="s">
        <v>517</v>
      </c>
      <c r="D20" s="70">
        <v>41126</v>
      </c>
      <c r="E20" s="69" t="s">
        <v>518</v>
      </c>
      <c r="F20" s="93" t="s">
        <v>390</v>
      </c>
      <c r="G20" s="120"/>
      <c r="H20" s="69" t="s">
        <v>126</v>
      </c>
      <c r="I20" s="69"/>
      <c r="J20" s="66"/>
      <c r="K20" s="66"/>
      <c r="L20" s="71"/>
      <c r="M20" s="62" t="str">
        <f t="shared" si="2"/>
        <v/>
      </c>
      <c r="N20" s="64" t="s">
        <v>903</v>
      </c>
      <c r="O20" s="69" t="s">
        <v>42</v>
      </c>
      <c r="P20" s="69" t="s">
        <v>17</v>
      </c>
    </row>
    <row r="21" spans="1:16" s="6" customFormat="1" ht="45" x14ac:dyDescent="0.25">
      <c r="A21" s="67" t="s">
        <v>19</v>
      </c>
      <c r="B21" s="68" t="s">
        <v>516</v>
      </c>
      <c r="C21" s="69" t="s">
        <v>517</v>
      </c>
      <c r="D21" s="70">
        <v>41126</v>
      </c>
      <c r="E21" s="69" t="s">
        <v>518</v>
      </c>
      <c r="F21" s="69" t="s">
        <v>519</v>
      </c>
      <c r="G21" s="120"/>
      <c r="H21" s="69" t="s">
        <v>126</v>
      </c>
      <c r="I21" s="69"/>
      <c r="J21" s="66"/>
      <c r="K21" s="66"/>
      <c r="L21" s="71"/>
      <c r="M21" s="62" t="str">
        <f t="shared" si="2"/>
        <v/>
      </c>
      <c r="N21" s="72" t="s">
        <v>770</v>
      </c>
      <c r="O21" s="69" t="s">
        <v>129</v>
      </c>
      <c r="P21" s="69" t="s">
        <v>10</v>
      </c>
    </row>
    <row r="22" spans="1:16" ht="60" x14ac:dyDescent="0.25">
      <c r="A22" s="46" t="s">
        <v>37</v>
      </c>
      <c r="B22" s="35" t="s">
        <v>333</v>
      </c>
      <c r="C22" s="36" t="s">
        <v>334</v>
      </c>
      <c r="D22" s="37">
        <v>41178</v>
      </c>
      <c r="E22" s="36" t="s">
        <v>335</v>
      </c>
      <c r="F22" s="36" t="s">
        <v>100</v>
      </c>
      <c r="G22" s="45"/>
      <c r="H22" s="36" t="s">
        <v>336</v>
      </c>
      <c r="I22" s="46"/>
      <c r="J22" s="59"/>
      <c r="K22" s="59"/>
      <c r="L22" s="42"/>
      <c r="M22" s="62" t="str">
        <f t="shared" ref="M22:M66" si="3">IF(K22="","",(DATE(YEAR(K22)+5,MONTH(K22),DAY(K22))))</f>
        <v/>
      </c>
      <c r="N22" s="69" t="s">
        <v>790</v>
      </c>
      <c r="O22" s="36" t="s">
        <v>100</v>
      </c>
      <c r="P22" s="36" t="s">
        <v>10</v>
      </c>
    </row>
    <row r="23" spans="1:16" ht="60" x14ac:dyDescent="0.25">
      <c r="A23" s="46" t="s">
        <v>37</v>
      </c>
      <c r="B23" s="35" t="s">
        <v>333</v>
      </c>
      <c r="C23" s="36" t="s">
        <v>334</v>
      </c>
      <c r="D23" s="37">
        <v>41178</v>
      </c>
      <c r="E23" s="36" t="s">
        <v>335</v>
      </c>
      <c r="F23" s="36" t="s">
        <v>174</v>
      </c>
      <c r="G23" s="45"/>
      <c r="H23" s="36" t="s">
        <v>336</v>
      </c>
      <c r="I23" s="46"/>
      <c r="J23" s="59"/>
      <c r="K23" s="59"/>
      <c r="L23" s="42"/>
      <c r="M23" s="62" t="str">
        <f t="shared" si="3"/>
        <v/>
      </c>
      <c r="N23" s="69" t="s">
        <v>791</v>
      </c>
      <c r="O23" s="36" t="s">
        <v>174</v>
      </c>
      <c r="P23" s="36" t="s">
        <v>10</v>
      </c>
    </row>
    <row r="24" spans="1:16" ht="60" x14ac:dyDescent="0.25">
      <c r="A24" s="52" t="s">
        <v>37</v>
      </c>
      <c r="B24" s="35" t="s">
        <v>333</v>
      </c>
      <c r="C24" s="36" t="s">
        <v>334</v>
      </c>
      <c r="D24" s="37">
        <v>41178</v>
      </c>
      <c r="E24" s="36" t="s">
        <v>335</v>
      </c>
      <c r="F24" s="36" t="s">
        <v>73</v>
      </c>
      <c r="G24" s="45"/>
      <c r="H24" s="46" t="s">
        <v>535</v>
      </c>
      <c r="I24" s="46"/>
      <c r="J24" s="59" t="s">
        <v>757</v>
      </c>
      <c r="K24" s="62">
        <v>42653</v>
      </c>
      <c r="L24" s="73">
        <v>783435</v>
      </c>
      <c r="M24" s="62">
        <f t="shared" si="3"/>
        <v>44479</v>
      </c>
      <c r="N24" s="74" t="s">
        <v>792</v>
      </c>
      <c r="O24" s="36" t="s">
        <v>1</v>
      </c>
      <c r="P24" s="36" t="s">
        <v>13</v>
      </c>
    </row>
    <row r="25" spans="1:16" ht="45" x14ac:dyDescent="0.25">
      <c r="A25" s="52" t="s">
        <v>37</v>
      </c>
      <c r="B25" s="35" t="s">
        <v>333</v>
      </c>
      <c r="C25" s="36" t="s">
        <v>334</v>
      </c>
      <c r="D25" s="37">
        <v>41178</v>
      </c>
      <c r="E25" s="36" t="s">
        <v>335</v>
      </c>
      <c r="F25" s="81" t="s">
        <v>669</v>
      </c>
      <c r="G25" s="45" t="s">
        <v>778</v>
      </c>
      <c r="H25" s="46" t="s">
        <v>535</v>
      </c>
      <c r="I25" s="46"/>
      <c r="J25" s="59"/>
      <c r="K25" s="62">
        <v>42796</v>
      </c>
      <c r="L25" s="42">
        <v>200307.76</v>
      </c>
      <c r="M25" s="62">
        <f t="shared" si="3"/>
        <v>44622</v>
      </c>
      <c r="N25" s="74" t="s">
        <v>906</v>
      </c>
      <c r="O25" s="36" t="s">
        <v>171</v>
      </c>
      <c r="P25" s="36" t="s">
        <v>209</v>
      </c>
    </row>
    <row r="26" spans="1:16" ht="45" x14ac:dyDescent="0.25">
      <c r="A26" s="52" t="s">
        <v>37</v>
      </c>
      <c r="B26" s="35" t="s">
        <v>333</v>
      </c>
      <c r="C26" s="36" t="s">
        <v>334</v>
      </c>
      <c r="D26" s="37">
        <v>41178</v>
      </c>
      <c r="E26" s="36" t="s">
        <v>335</v>
      </c>
      <c r="F26" s="36" t="s">
        <v>107</v>
      </c>
      <c r="G26" s="45"/>
      <c r="H26" s="46" t="s">
        <v>535</v>
      </c>
      <c r="I26" s="46"/>
      <c r="J26" s="59"/>
      <c r="K26" s="62">
        <v>42796</v>
      </c>
      <c r="L26" s="42">
        <v>94217.95</v>
      </c>
      <c r="M26" s="62">
        <f t="shared" si="3"/>
        <v>44622</v>
      </c>
      <c r="N26" s="74" t="s">
        <v>907</v>
      </c>
      <c r="O26" s="36" t="s">
        <v>107</v>
      </c>
      <c r="P26" s="36" t="s">
        <v>45</v>
      </c>
    </row>
    <row r="27" spans="1:16" ht="69" customHeight="1" x14ac:dyDescent="0.25">
      <c r="A27" s="65" t="s">
        <v>35</v>
      </c>
      <c r="B27" s="35" t="s">
        <v>140</v>
      </c>
      <c r="C27" s="36" t="s">
        <v>141</v>
      </c>
      <c r="D27" s="37">
        <v>41099</v>
      </c>
      <c r="E27" s="36" t="s">
        <v>142</v>
      </c>
      <c r="F27" s="36" t="s">
        <v>134</v>
      </c>
      <c r="G27" s="45"/>
      <c r="H27" s="36" t="s">
        <v>536</v>
      </c>
      <c r="I27" s="46"/>
      <c r="J27" s="66" t="s">
        <v>531</v>
      </c>
      <c r="K27" s="55">
        <v>42384</v>
      </c>
      <c r="L27" s="42">
        <v>21352</v>
      </c>
      <c r="M27" s="55">
        <f>IF(K27="","",(DATE(YEAR(K27)+7,MONTH(K27),DAY(K27))))</f>
        <v>44941</v>
      </c>
      <c r="N27" s="75" t="s">
        <v>749</v>
      </c>
      <c r="O27" s="36" t="s">
        <v>129</v>
      </c>
      <c r="P27" s="36" t="s">
        <v>45</v>
      </c>
    </row>
    <row r="28" spans="1:16" ht="45" x14ac:dyDescent="0.25">
      <c r="A28" s="65" t="s">
        <v>32</v>
      </c>
      <c r="B28" s="35" t="s">
        <v>97</v>
      </c>
      <c r="C28" s="36" t="s">
        <v>98</v>
      </c>
      <c r="D28" s="37">
        <v>41229</v>
      </c>
      <c r="E28" s="36" t="s">
        <v>99</v>
      </c>
      <c r="F28" s="46" t="s">
        <v>82</v>
      </c>
      <c r="G28" s="45"/>
      <c r="H28" s="52" t="s">
        <v>537</v>
      </c>
      <c r="I28" s="46"/>
      <c r="J28" s="66" t="s">
        <v>531</v>
      </c>
      <c r="K28" s="55">
        <v>41928</v>
      </c>
      <c r="L28" s="56">
        <v>36948</v>
      </c>
      <c r="M28" s="55">
        <f>IF(K28="","",(DATE(YEAR(K28)+7,MONTH(K28),DAY(K28))))</f>
        <v>44485</v>
      </c>
      <c r="N28" s="49" t="s">
        <v>204</v>
      </c>
      <c r="O28" s="36" t="s">
        <v>129</v>
      </c>
      <c r="P28" s="117" t="s">
        <v>38</v>
      </c>
    </row>
    <row r="29" spans="1:16" ht="30" x14ac:dyDescent="0.25">
      <c r="A29" s="65" t="s">
        <v>29</v>
      </c>
      <c r="B29" s="35" t="s">
        <v>137</v>
      </c>
      <c r="C29" s="36" t="s">
        <v>138</v>
      </c>
      <c r="D29" s="37">
        <v>41309</v>
      </c>
      <c r="E29" s="36" t="s">
        <v>139</v>
      </c>
      <c r="F29" s="36" t="s">
        <v>401</v>
      </c>
      <c r="G29" s="45"/>
      <c r="H29" s="46" t="s">
        <v>538</v>
      </c>
      <c r="I29" s="46"/>
      <c r="J29" s="59" t="s">
        <v>531</v>
      </c>
      <c r="K29" s="76">
        <v>41821</v>
      </c>
      <c r="L29" s="42">
        <v>248860</v>
      </c>
      <c r="M29" s="47"/>
      <c r="N29" s="49" t="s">
        <v>424</v>
      </c>
      <c r="O29" s="36" t="s">
        <v>42</v>
      </c>
      <c r="P29" s="36" t="s">
        <v>17</v>
      </c>
    </row>
    <row r="30" spans="1:16" ht="30" x14ac:dyDescent="0.25">
      <c r="A30" s="65" t="s">
        <v>29</v>
      </c>
      <c r="B30" s="35" t="s">
        <v>137</v>
      </c>
      <c r="C30" s="36" t="s">
        <v>138</v>
      </c>
      <c r="D30" s="37">
        <v>41309</v>
      </c>
      <c r="E30" s="36" t="s">
        <v>139</v>
      </c>
      <c r="F30" s="36" t="s">
        <v>134</v>
      </c>
      <c r="G30" s="45"/>
      <c r="H30" s="46" t="s">
        <v>538</v>
      </c>
      <c r="I30" s="46"/>
      <c r="J30" s="59" t="s">
        <v>531</v>
      </c>
      <c r="K30" s="55">
        <v>41837</v>
      </c>
      <c r="L30" s="42">
        <v>1320</v>
      </c>
      <c r="M30" s="55">
        <f>IF(K30="","",(DATE(YEAR(K30)+7,MONTH(K30),DAY(K30))))</f>
        <v>44394</v>
      </c>
      <c r="N30" s="49" t="s">
        <v>384</v>
      </c>
      <c r="O30" s="36" t="s">
        <v>129</v>
      </c>
      <c r="P30" s="36" t="s">
        <v>10</v>
      </c>
    </row>
    <row r="31" spans="1:16" ht="60" x14ac:dyDescent="0.25">
      <c r="A31" s="50" t="s">
        <v>36</v>
      </c>
      <c r="B31" s="35" t="s">
        <v>212</v>
      </c>
      <c r="C31" s="36" t="s">
        <v>317</v>
      </c>
      <c r="D31" s="37">
        <v>41463</v>
      </c>
      <c r="E31" s="36" t="s">
        <v>314</v>
      </c>
      <c r="F31" s="36" t="s">
        <v>16</v>
      </c>
      <c r="G31" s="45"/>
      <c r="H31" s="36" t="s">
        <v>315</v>
      </c>
      <c r="I31" s="46"/>
      <c r="J31" s="59"/>
      <c r="K31" s="59"/>
      <c r="L31" s="42"/>
      <c r="M31" s="62" t="str">
        <f t="shared" si="3"/>
        <v/>
      </c>
      <c r="N31" s="82" t="s">
        <v>874</v>
      </c>
      <c r="O31" s="36" t="s">
        <v>42</v>
      </c>
      <c r="P31" s="36" t="s">
        <v>17</v>
      </c>
    </row>
    <row r="32" spans="1:16" ht="45" x14ac:dyDescent="0.25">
      <c r="A32" s="50" t="s">
        <v>36</v>
      </c>
      <c r="B32" s="35" t="s">
        <v>212</v>
      </c>
      <c r="C32" s="36" t="s">
        <v>317</v>
      </c>
      <c r="D32" s="37">
        <v>41463</v>
      </c>
      <c r="E32" s="36" t="s">
        <v>314</v>
      </c>
      <c r="F32" s="36" t="s">
        <v>316</v>
      </c>
      <c r="G32" s="45"/>
      <c r="H32" s="46" t="s">
        <v>538</v>
      </c>
      <c r="I32" s="46"/>
      <c r="J32" s="59"/>
      <c r="K32" s="59"/>
      <c r="L32" s="42"/>
      <c r="M32" s="62" t="str">
        <f t="shared" si="3"/>
        <v/>
      </c>
      <c r="N32" s="82" t="s">
        <v>875</v>
      </c>
      <c r="O32" s="36" t="s">
        <v>76</v>
      </c>
      <c r="P32" s="36" t="s">
        <v>14</v>
      </c>
    </row>
    <row r="33" spans="1:16" ht="45" x14ac:dyDescent="0.25">
      <c r="A33" s="50" t="s">
        <v>36</v>
      </c>
      <c r="B33" s="35" t="s">
        <v>162</v>
      </c>
      <c r="C33" s="46" t="s">
        <v>163</v>
      </c>
      <c r="D33" s="37">
        <v>41488</v>
      </c>
      <c r="E33" s="46" t="s">
        <v>164</v>
      </c>
      <c r="F33" s="36" t="s">
        <v>166</v>
      </c>
      <c r="G33" s="45"/>
      <c r="H33" s="46" t="s">
        <v>249</v>
      </c>
      <c r="I33" s="46"/>
      <c r="J33" s="77"/>
      <c r="K33" s="77"/>
      <c r="L33" s="42"/>
      <c r="M33" s="62" t="str">
        <f t="shared" si="3"/>
        <v/>
      </c>
      <c r="N33" s="82" t="s">
        <v>842</v>
      </c>
      <c r="O33" s="36" t="s">
        <v>261</v>
      </c>
      <c r="P33" s="36" t="s">
        <v>17</v>
      </c>
    </row>
    <row r="34" spans="1:16" ht="45" x14ac:dyDescent="0.25">
      <c r="A34" s="50" t="s">
        <v>36</v>
      </c>
      <c r="B34" s="35" t="s">
        <v>162</v>
      </c>
      <c r="C34" s="46" t="s">
        <v>163</v>
      </c>
      <c r="D34" s="37">
        <v>41488</v>
      </c>
      <c r="E34" s="46" t="s">
        <v>164</v>
      </c>
      <c r="F34" s="36" t="s">
        <v>167</v>
      </c>
      <c r="G34" s="45"/>
      <c r="H34" s="46" t="s">
        <v>540</v>
      </c>
      <c r="I34" s="46"/>
      <c r="J34" s="77"/>
      <c r="K34" s="77"/>
      <c r="L34" s="42"/>
      <c r="M34" s="62" t="str">
        <f t="shared" si="3"/>
        <v/>
      </c>
      <c r="N34" s="82" t="s">
        <v>866</v>
      </c>
      <c r="O34" s="36" t="s">
        <v>129</v>
      </c>
      <c r="P34" s="36" t="s">
        <v>10</v>
      </c>
    </row>
    <row r="35" spans="1:16" ht="30" x14ac:dyDescent="0.25">
      <c r="A35" s="50" t="s">
        <v>36</v>
      </c>
      <c r="B35" s="35" t="s">
        <v>162</v>
      </c>
      <c r="C35" s="46" t="s">
        <v>163</v>
      </c>
      <c r="D35" s="37">
        <v>41488</v>
      </c>
      <c r="E35" s="46" t="s">
        <v>164</v>
      </c>
      <c r="F35" s="36" t="s">
        <v>168</v>
      </c>
      <c r="G35" s="45"/>
      <c r="H35" s="46" t="s">
        <v>540</v>
      </c>
      <c r="I35" s="46"/>
      <c r="J35" s="77"/>
      <c r="K35" s="77"/>
      <c r="L35" s="42"/>
      <c r="M35" s="62" t="str">
        <f t="shared" si="3"/>
        <v/>
      </c>
      <c r="N35" s="82" t="s">
        <v>867</v>
      </c>
      <c r="O35" s="36" t="s">
        <v>129</v>
      </c>
      <c r="P35" s="36" t="s">
        <v>10</v>
      </c>
    </row>
    <row r="36" spans="1:16" ht="30" x14ac:dyDescent="0.25">
      <c r="A36" s="50" t="s">
        <v>36</v>
      </c>
      <c r="B36" s="35" t="s">
        <v>162</v>
      </c>
      <c r="C36" s="46" t="s">
        <v>163</v>
      </c>
      <c r="D36" s="37">
        <v>41488</v>
      </c>
      <c r="E36" s="46" t="s">
        <v>164</v>
      </c>
      <c r="F36" s="36" t="s">
        <v>170</v>
      </c>
      <c r="G36" s="45" t="s">
        <v>262</v>
      </c>
      <c r="H36" s="46" t="s">
        <v>540</v>
      </c>
      <c r="I36" s="46"/>
      <c r="J36" s="77"/>
      <c r="K36" s="77"/>
      <c r="L36" s="42"/>
      <c r="M36" s="62" t="str">
        <f t="shared" si="3"/>
        <v/>
      </c>
      <c r="N36" s="82" t="s">
        <v>868</v>
      </c>
      <c r="O36" s="36" t="s">
        <v>129</v>
      </c>
      <c r="P36" s="36" t="s">
        <v>10</v>
      </c>
    </row>
    <row r="37" spans="1:16" ht="60" customHeight="1" x14ac:dyDescent="0.25">
      <c r="A37" s="50" t="s">
        <v>36</v>
      </c>
      <c r="B37" s="35" t="s">
        <v>162</v>
      </c>
      <c r="C37" s="46" t="s">
        <v>163</v>
      </c>
      <c r="D37" s="37">
        <v>41488</v>
      </c>
      <c r="E37" s="46" t="s">
        <v>164</v>
      </c>
      <c r="F37" s="36" t="s">
        <v>175</v>
      </c>
      <c r="G37" s="45"/>
      <c r="H37" s="46" t="s">
        <v>539</v>
      </c>
      <c r="I37" s="46"/>
      <c r="J37" s="77" t="s">
        <v>531</v>
      </c>
      <c r="K37" s="78">
        <v>42195</v>
      </c>
      <c r="L37" s="42">
        <v>70000</v>
      </c>
      <c r="M37" s="47">
        <f>IF(K37="","",(DATE(YEAR(K37)+5,MONTH(K37),DAY(K37))))</f>
        <v>44022</v>
      </c>
      <c r="N37" s="82" t="s">
        <v>871</v>
      </c>
      <c r="O37" s="36" t="s">
        <v>210</v>
      </c>
      <c r="P37" s="36" t="s">
        <v>10</v>
      </c>
    </row>
    <row r="38" spans="1:16" ht="30" x14ac:dyDescent="0.25">
      <c r="A38" s="50" t="s">
        <v>36</v>
      </c>
      <c r="B38" s="35" t="s">
        <v>162</v>
      </c>
      <c r="C38" s="46" t="s">
        <v>163</v>
      </c>
      <c r="D38" s="37">
        <v>41488</v>
      </c>
      <c r="E38" s="46" t="s">
        <v>164</v>
      </c>
      <c r="F38" s="36" t="s">
        <v>178</v>
      </c>
      <c r="G38" s="45"/>
      <c r="H38" s="46" t="s">
        <v>823</v>
      </c>
      <c r="I38" s="46"/>
      <c r="J38" s="77" t="s">
        <v>531</v>
      </c>
      <c r="K38" s="77"/>
      <c r="L38" s="42"/>
      <c r="M38" s="62" t="str">
        <f t="shared" si="3"/>
        <v/>
      </c>
      <c r="N38" s="82" t="s">
        <v>867</v>
      </c>
      <c r="O38" s="36" t="s">
        <v>210</v>
      </c>
      <c r="P38" s="36" t="s">
        <v>10</v>
      </c>
    </row>
    <row r="39" spans="1:16" ht="30" x14ac:dyDescent="0.25">
      <c r="A39" s="50" t="s">
        <v>36</v>
      </c>
      <c r="B39" s="35" t="s">
        <v>162</v>
      </c>
      <c r="C39" s="46" t="s">
        <v>163</v>
      </c>
      <c r="D39" s="37">
        <v>41488</v>
      </c>
      <c r="E39" s="46" t="s">
        <v>164</v>
      </c>
      <c r="F39" s="36" t="s">
        <v>177</v>
      </c>
      <c r="G39" s="45"/>
      <c r="H39" s="46" t="s">
        <v>541</v>
      </c>
      <c r="I39" s="46"/>
      <c r="J39" s="77"/>
      <c r="K39" s="77"/>
      <c r="L39" s="42"/>
      <c r="M39" s="62" t="str">
        <f>IF(K39="","",(DATE(YEAR(K39)+5,MONTH(K39),DAY(K39))))</f>
        <v/>
      </c>
      <c r="N39" s="82" t="s">
        <v>869</v>
      </c>
      <c r="O39" s="36" t="s">
        <v>210</v>
      </c>
      <c r="P39" s="36" t="s">
        <v>10</v>
      </c>
    </row>
    <row r="40" spans="1:16" ht="45" x14ac:dyDescent="0.25">
      <c r="A40" s="65" t="s">
        <v>36</v>
      </c>
      <c r="B40" s="35" t="s">
        <v>162</v>
      </c>
      <c r="C40" s="46" t="s">
        <v>163</v>
      </c>
      <c r="D40" s="37">
        <v>41488</v>
      </c>
      <c r="E40" s="46" t="s">
        <v>164</v>
      </c>
      <c r="F40" s="36" t="s">
        <v>120</v>
      </c>
      <c r="G40" s="45"/>
      <c r="H40" s="36" t="s">
        <v>542</v>
      </c>
      <c r="I40" s="46"/>
      <c r="J40" s="77" t="s">
        <v>531</v>
      </c>
      <c r="K40" s="79">
        <v>42192</v>
      </c>
      <c r="L40" s="42">
        <v>172614.2</v>
      </c>
      <c r="M40" s="62">
        <f t="shared" si="3"/>
        <v>44019</v>
      </c>
      <c r="N40" s="82" t="s">
        <v>872</v>
      </c>
      <c r="O40" s="36" t="s">
        <v>120</v>
      </c>
      <c r="P40" s="36" t="s">
        <v>10</v>
      </c>
    </row>
    <row r="41" spans="1:16" ht="45" x14ac:dyDescent="0.25">
      <c r="A41" s="65" t="s">
        <v>36</v>
      </c>
      <c r="B41" s="35" t="s">
        <v>162</v>
      </c>
      <c r="C41" s="46" t="s">
        <v>163</v>
      </c>
      <c r="D41" s="37">
        <v>41488</v>
      </c>
      <c r="E41" s="46" t="s">
        <v>164</v>
      </c>
      <c r="F41" s="36" t="s">
        <v>172</v>
      </c>
      <c r="G41" s="45"/>
      <c r="H41" s="36" t="s">
        <v>542</v>
      </c>
      <c r="I41" s="46"/>
      <c r="J41" s="77" t="s">
        <v>531</v>
      </c>
      <c r="K41" s="79">
        <v>42192</v>
      </c>
      <c r="L41" s="42">
        <v>144188</v>
      </c>
      <c r="M41" s="62">
        <f t="shared" si="3"/>
        <v>44019</v>
      </c>
      <c r="N41" s="82" t="s">
        <v>871</v>
      </c>
      <c r="O41" s="36" t="s">
        <v>337</v>
      </c>
      <c r="P41" s="46" t="s">
        <v>45</v>
      </c>
    </row>
    <row r="42" spans="1:16" ht="45" x14ac:dyDescent="0.25">
      <c r="A42" s="65" t="s">
        <v>36</v>
      </c>
      <c r="B42" s="35" t="s">
        <v>162</v>
      </c>
      <c r="C42" s="46" t="s">
        <v>163</v>
      </c>
      <c r="D42" s="37">
        <v>41488</v>
      </c>
      <c r="E42" s="46" t="s">
        <v>164</v>
      </c>
      <c r="F42" s="36" t="s">
        <v>172</v>
      </c>
      <c r="G42" s="45"/>
      <c r="H42" s="36" t="s">
        <v>542</v>
      </c>
      <c r="I42" s="46"/>
      <c r="J42" s="77" t="s">
        <v>531</v>
      </c>
      <c r="K42" s="79">
        <v>42192</v>
      </c>
      <c r="L42" s="42">
        <v>346049</v>
      </c>
      <c r="M42" s="62">
        <f t="shared" si="3"/>
        <v>44019</v>
      </c>
      <c r="N42" s="82" t="s">
        <v>873</v>
      </c>
      <c r="O42" s="36" t="s">
        <v>338</v>
      </c>
      <c r="P42" s="46" t="s">
        <v>45</v>
      </c>
    </row>
    <row r="43" spans="1:16" ht="45" x14ac:dyDescent="0.25">
      <c r="A43" s="65" t="s">
        <v>36</v>
      </c>
      <c r="B43" s="35" t="s">
        <v>162</v>
      </c>
      <c r="C43" s="46" t="s">
        <v>163</v>
      </c>
      <c r="D43" s="37">
        <v>41488</v>
      </c>
      <c r="E43" s="46" t="s">
        <v>164</v>
      </c>
      <c r="F43" s="93" t="s">
        <v>236</v>
      </c>
      <c r="G43" s="45"/>
      <c r="H43" s="36" t="s">
        <v>542</v>
      </c>
      <c r="I43" s="46"/>
      <c r="J43" s="77" t="s">
        <v>531</v>
      </c>
      <c r="K43" s="79">
        <v>42192</v>
      </c>
      <c r="L43" s="42">
        <v>12480.6</v>
      </c>
      <c r="M43" s="62">
        <f t="shared" si="3"/>
        <v>44019</v>
      </c>
      <c r="N43" s="82" t="s">
        <v>873</v>
      </c>
      <c r="O43" s="36" t="s">
        <v>263</v>
      </c>
      <c r="P43" s="36" t="s">
        <v>10</v>
      </c>
    </row>
    <row r="44" spans="1:16" ht="45" x14ac:dyDescent="0.25">
      <c r="A44" s="65" t="s">
        <v>36</v>
      </c>
      <c r="B44" s="35" t="s">
        <v>162</v>
      </c>
      <c r="C44" s="46" t="s">
        <v>163</v>
      </c>
      <c r="D44" s="37">
        <v>41488</v>
      </c>
      <c r="E44" s="46" t="s">
        <v>164</v>
      </c>
      <c r="F44" s="36" t="s">
        <v>828</v>
      </c>
      <c r="G44" s="45"/>
      <c r="H44" s="36" t="s">
        <v>542</v>
      </c>
      <c r="I44" s="46"/>
      <c r="J44" s="77" t="s">
        <v>531</v>
      </c>
      <c r="K44" s="79">
        <v>42192</v>
      </c>
      <c r="L44" s="42">
        <v>286880</v>
      </c>
      <c r="M44" s="62">
        <f t="shared" si="3"/>
        <v>44019</v>
      </c>
      <c r="N44" s="82" t="s">
        <v>873</v>
      </c>
      <c r="O44" s="36" t="s">
        <v>129</v>
      </c>
      <c r="P44" s="46" t="s">
        <v>10</v>
      </c>
    </row>
    <row r="45" spans="1:16" ht="60" x14ac:dyDescent="0.25">
      <c r="A45" s="50" t="s">
        <v>36</v>
      </c>
      <c r="B45" s="35" t="s">
        <v>162</v>
      </c>
      <c r="C45" s="46" t="s">
        <v>163</v>
      </c>
      <c r="D45" s="37">
        <v>41488</v>
      </c>
      <c r="E45" s="46" t="s">
        <v>164</v>
      </c>
      <c r="F45" s="36" t="s">
        <v>73</v>
      </c>
      <c r="G45" s="45"/>
      <c r="H45" s="36" t="s">
        <v>543</v>
      </c>
      <c r="I45" s="46"/>
      <c r="J45" s="77" t="s">
        <v>531</v>
      </c>
      <c r="K45" s="79">
        <v>42461</v>
      </c>
      <c r="L45" s="80">
        <v>1761100</v>
      </c>
      <c r="M45" s="62">
        <f t="shared" si="3"/>
        <v>44287</v>
      </c>
      <c r="N45" s="82" t="s">
        <v>870</v>
      </c>
      <c r="O45" s="36" t="s">
        <v>1</v>
      </c>
      <c r="P45" s="46" t="s">
        <v>13</v>
      </c>
    </row>
    <row r="46" spans="1:16" ht="60" x14ac:dyDescent="0.25">
      <c r="A46" s="50" t="s">
        <v>36</v>
      </c>
      <c r="B46" s="35" t="s">
        <v>162</v>
      </c>
      <c r="C46" s="46" t="s">
        <v>163</v>
      </c>
      <c r="D46" s="37">
        <v>41488</v>
      </c>
      <c r="E46" s="46" t="s">
        <v>164</v>
      </c>
      <c r="F46" s="36" t="s">
        <v>90</v>
      </c>
      <c r="G46" s="45"/>
      <c r="H46" s="46" t="s">
        <v>544</v>
      </c>
      <c r="I46" s="46"/>
      <c r="J46" s="77" t="s">
        <v>531</v>
      </c>
      <c r="K46" s="79">
        <v>42597</v>
      </c>
      <c r="L46" s="80">
        <v>792000</v>
      </c>
      <c r="M46" s="62">
        <f t="shared" si="3"/>
        <v>44423</v>
      </c>
      <c r="N46" s="82" t="s">
        <v>870</v>
      </c>
      <c r="O46" s="36" t="s">
        <v>15</v>
      </c>
      <c r="P46" s="36" t="s">
        <v>14</v>
      </c>
    </row>
    <row r="47" spans="1:16" ht="45" x14ac:dyDescent="0.25">
      <c r="A47" s="50" t="s">
        <v>36</v>
      </c>
      <c r="B47" s="35" t="s">
        <v>162</v>
      </c>
      <c r="C47" s="46" t="s">
        <v>163</v>
      </c>
      <c r="D47" s="37">
        <v>41488</v>
      </c>
      <c r="E47" s="46" t="s">
        <v>164</v>
      </c>
      <c r="F47" s="81" t="s">
        <v>726</v>
      </c>
      <c r="G47" s="45"/>
      <c r="H47" s="46" t="s">
        <v>545</v>
      </c>
      <c r="I47" s="46"/>
      <c r="J47" s="77" t="s">
        <v>531</v>
      </c>
      <c r="K47" s="79">
        <v>42597</v>
      </c>
      <c r="L47" s="80">
        <v>3290.89</v>
      </c>
      <c r="M47" s="62">
        <f t="shared" si="3"/>
        <v>44423</v>
      </c>
      <c r="N47" s="82" t="s">
        <v>870</v>
      </c>
      <c r="O47" s="36" t="s">
        <v>119</v>
      </c>
      <c r="P47" s="36" t="s">
        <v>14</v>
      </c>
    </row>
    <row r="48" spans="1:16" ht="45" x14ac:dyDescent="0.25">
      <c r="A48" s="50" t="s">
        <v>36</v>
      </c>
      <c r="B48" s="35" t="s">
        <v>162</v>
      </c>
      <c r="C48" s="46" t="s">
        <v>163</v>
      </c>
      <c r="D48" s="37">
        <v>41488</v>
      </c>
      <c r="E48" s="46" t="s">
        <v>164</v>
      </c>
      <c r="F48" s="36" t="s">
        <v>180</v>
      </c>
      <c r="G48" s="45"/>
      <c r="H48" s="46" t="s">
        <v>546</v>
      </c>
      <c r="I48" s="46"/>
      <c r="J48" s="77" t="s">
        <v>531</v>
      </c>
      <c r="K48" s="78">
        <v>42597</v>
      </c>
      <c r="L48" s="42">
        <v>105000</v>
      </c>
      <c r="M48" s="47">
        <f t="shared" si="3"/>
        <v>44423</v>
      </c>
      <c r="N48" s="82" t="s">
        <v>867</v>
      </c>
      <c r="O48" s="36" t="s">
        <v>180</v>
      </c>
      <c r="P48" s="36" t="s">
        <v>14</v>
      </c>
    </row>
    <row r="49" spans="1:16" ht="97.5" customHeight="1" x14ac:dyDescent="0.25">
      <c r="A49" s="52" t="s">
        <v>37</v>
      </c>
      <c r="B49" s="35" t="s">
        <v>115</v>
      </c>
      <c r="C49" s="36" t="s">
        <v>116</v>
      </c>
      <c r="D49" s="37">
        <v>41541</v>
      </c>
      <c r="E49" s="46" t="s">
        <v>117</v>
      </c>
      <c r="F49" s="93" t="s">
        <v>390</v>
      </c>
      <c r="G49" s="45"/>
      <c r="H49" s="46" t="s">
        <v>771</v>
      </c>
      <c r="I49" s="46"/>
      <c r="J49" s="77"/>
      <c r="K49" s="77"/>
      <c r="L49" s="42"/>
      <c r="M49" s="62" t="str">
        <f t="shared" si="3"/>
        <v/>
      </c>
      <c r="N49" s="64" t="s">
        <v>844</v>
      </c>
      <c r="O49" s="36" t="s">
        <v>42</v>
      </c>
      <c r="P49" s="36" t="s">
        <v>17</v>
      </c>
    </row>
    <row r="50" spans="1:16" ht="60" x14ac:dyDescent="0.25">
      <c r="A50" s="65" t="s">
        <v>37</v>
      </c>
      <c r="B50" s="35" t="s">
        <v>115</v>
      </c>
      <c r="C50" s="36" t="s">
        <v>116</v>
      </c>
      <c r="D50" s="37">
        <v>41541</v>
      </c>
      <c r="E50" s="46" t="s">
        <v>117</v>
      </c>
      <c r="F50" s="81" t="s">
        <v>118</v>
      </c>
      <c r="G50" s="45"/>
      <c r="H50" s="46" t="s">
        <v>126</v>
      </c>
      <c r="I50" s="46"/>
      <c r="J50" s="77" t="s">
        <v>40</v>
      </c>
      <c r="K50" s="79">
        <v>42403</v>
      </c>
      <c r="L50" s="80">
        <v>18436</v>
      </c>
      <c r="M50" s="62">
        <f t="shared" si="3"/>
        <v>44230</v>
      </c>
      <c r="N50" s="74" t="s">
        <v>786</v>
      </c>
      <c r="O50" s="36" t="s">
        <v>1</v>
      </c>
      <c r="P50" s="36" t="s">
        <v>13</v>
      </c>
    </row>
    <row r="51" spans="1:16" ht="60" x14ac:dyDescent="0.25">
      <c r="A51" s="65" t="s">
        <v>37</v>
      </c>
      <c r="B51" s="35" t="s">
        <v>115</v>
      </c>
      <c r="C51" s="36" t="s">
        <v>116</v>
      </c>
      <c r="D51" s="37">
        <v>41541</v>
      </c>
      <c r="E51" s="46" t="s">
        <v>117</v>
      </c>
      <c r="F51" s="81" t="s">
        <v>726</v>
      </c>
      <c r="G51" s="45"/>
      <c r="H51" s="36" t="s">
        <v>547</v>
      </c>
      <c r="I51" s="46"/>
      <c r="J51" s="77" t="s">
        <v>531</v>
      </c>
      <c r="K51" s="79">
        <v>42501</v>
      </c>
      <c r="L51" s="80">
        <v>3560</v>
      </c>
      <c r="M51" s="62">
        <f t="shared" si="3"/>
        <v>44327</v>
      </c>
      <c r="N51" s="74" t="s">
        <v>787</v>
      </c>
      <c r="O51" s="36" t="s">
        <v>119</v>
      </c>
      <c r="P51" s="36" t="s">
        <v>14</v>
      </c>
    </row>
    <row r="52" spans="1:16" ht="45" x14ac:dyDescent="0.25">
      <c r="A52" s="65" t="s">
        <v>37</v>
      </c>
      <c r="B52" s="35" t="s">
        <v>115</v>
      </c>
      <c r="C52" s="36" t="s">
        <v>116</v>
      </c>
      <c r="D52" s="37">
        <v>41541</v>
      </c>
      <c r="E52" s="46" t="s">
        <v>117</v>
      </c>
      <c r="F52" s="81" t="s">
        <v>669</v>
      </c>
      <c r="G52" s="45"/>
      <c r="H52" s="36" t="s">
        <v>126</v>
      </c>
      <c r="I52" s="46"/>
      <c r="J52" s="77" t="s">
        <v>531</v>
      </c>
      <c r="K52" s="79">
        <v>42416</v>
      </c>
      <c r="L52" s="42">
        <v>85787.46</v>
      </c>
      <c r="M52" s="62">
        <f t="shared" si="3"/>
        <v>44243</v>
      </c>
      <c r="N52" s="74" t="s">
        <v>852</v>
      </c>
      <c r="O52" s="36" t="s">
        <v>135</v>
      </c>
      <c r="P52" s="36" t="s">
        <v>45</v>
      </c>
    </row>
    <row r="53" spans="1:16" ht="60" x14ac:dyDescent="0.25">
      <c r="A53" s="65" t="s">
        <v>37</v>
      </c>
      <c r="B53" s="35" t="s">
        <v>115</v>
      </c>
      <c r="C53" s="36" t="s">
        <v>116</v>
      </c>
      <c r="D53" s="37">
        <v>41541</v>
      </c>
      <c r="E53" s="46" t="s">
        <v>117</v>
      </c>
      <c r="F53" s="36" t="s">
        <v>90</v>
      </c>
      <c r="G53" s="45"/>
      <c r="H53" s="36" t="s">
        <v>547</v>
      </c>
      <c r="I53" s="46"/>
      <c r="J53" s="77" t="s">
        <v>531</v>
      </c>
      <c r="K53" s="79">
        <v>42501</v>
      </c>
      <c r="L53" s="80">
        <v>342000</v>
      </c>
      <c r="M53" s="62">
        <f t="shared" si="3"/>
        <v>44327</v>
      </c>
      <c r="N53" s="74" t="s">
        <v>787</v>
      </c>
      <c r="O53" s="36" t="s">
        <v>15</v>
      </c>
      <c r="P53" s="36" t="s">
        <v>14</v>
      </c>
    </row>
    <row r="54" spans="1:16" ht="60" x14ac:dyDescent="0.25">
      <c r="A54" s="83" t="s">
        <v>37</v>
      </c>
      <c r="B54" s="35" t="s">
        <v>115</v>
      </c>
      <c r="C54" s="36" t="s">
        <v>116</v>
      </c>
      <c r="D54" s="37">
        <v>41541</v>
      </c>
      <c r="E54" s="46" t="s">
        <v>117</v>
      </c>
      <c r="F54" s="81" t="s">
        <v>234</v>
      </c>
      <c r="G54" s="45"/>
      <c r="H54" s="36" t="s">
        <v>547</v>
      </c>
      <c r="I54" s="46"/>
      <c r="J54" s="77" t="s">
        <v>531</v>
      </c>
      <c r="K54" s="79">
        <v>42809</v>
      </c>
      <c r="L54" s="42">
        <v>174597.45</v>
      </c>
      <c r="M54" s="62">
        <f t="shared" si="3"/>
        <v>44635</v>
      </c>
      <c r="N54" s="74" t="s">
        <v>853</v>
      </c>
      <c r="O54" s="36" t="s">
        <v>135</v>
      </c>
      <c r="P54" s="36" t="s">
        <v>45</v>
      </c>
    </row>
    <row r="55" spans="1:16" ht="75" x14ac:dyDescent="0.25">
      <c r="A55" s="50" t="s">
        <v>37</v>
      </c>
      <c r="B55" s="35" t="s">
        <v>115</v>
      </c>
      <c r="C55" s="36" t="s">
        <v>116</v>
      </c>
      <c r="D55" s="37">
        <v>41541</v>
      </c>
      <c r="E55" s="46" t="s">
        <v>117</v>
      </c>
      <c r="F55" s="81" t="s">
        <v>120</v>
      </c>
      <c r="G55" s="45"/>
      <c r="H55" s="36" t="s">
        <v>716</v>
      </c>
      <c r="I55" s="46"/>
      <c r="J55" s="77" t="s">
        <v>532</v>
      </c>
      <c r="K55" s="79">
        <v>42809</v>
      </c>
      <c r="L55" s="84">
        <v>87091.71</v>
      </c>
      <c r="M55" s="62">
        <f t="shared" si="3"/>
        <v>44635</v>
      </c>
      <c r="N55" s="74" t="s">
        <v>854</v>
      </c>
      <c r="O55" s="36" t="s">
        <v>120</v>
      </c>
      <c r="P55" s="36" t="s">
        <v>717</v>
      </c>
    </row>
    <row r="56" spans="1:16" s="6" customFormat="1" ht="75" x14ac:dyDescent="0.25">
      <c r="A56" s="50" t="s">
        <v>37</v>
      </c>
      <c r="B56" s="35" t="s">
        <v>115</v>
      </c>
      <c r="C56" s="36" t="s">
        <v>116</v>
      </c>
      <c r="D56" s="37">
        <v>41541</v>
      </c>
      <c r="E56" s="46" t="s">
        <v>117</v>
      </c>
      <c r="F56" s="81" t="s">
        <v>829</v>
      </c>
      <c r="G56" s="45"/>
      <c r="H56" s="36" t="s">
        <v>716</v>
      </c>
      <c r="I56" s="46"/>
      <c r="J56" s="77" t="s">
        <v>532</v>
      </c>
      <c r="K56" s="79">
        <v>42767</v>
      </c>
      <c r="L56" s="42">
        <v>153163.82</v>
      </c>
      <c r="M56" s="62">
        <f t="shared" si="3"/>
        <v>44593</v>
      </c>
      <c r="N56" s="74" t="s">
        <v>855</v>
      </c>
      <c r="O56" s="36" t="s">
        <v>129</v>
      </c>
      <c r="P56" s="36" t="s">
        <v>10</v>
      </c>
    </row>
    <row r="57" spans="1:16" s="6" customFormat="1" ht="75" x14ac:dyDescent="0.25">
      <c r="A57" s="50" t="s">
        <v>37</v>
      </c>
      <c r="B57" s="35" t="s">
        <v>115</v>
      </c>
      <c r="C57" s="36" t="s">
        <v>116</v>
      </c>
      <c r="D57" s="37">
        <v>41541</v>
      </c>
      <c r="E57" s="46" t="s">
        <v>117</v>
      </c>
      <c r="F57" s="93" t="s">
        <v>236</v>
      </c>
      <c r="G57" s="45"/>
      <c r="H57" s="36" t="s">
        <v>716</v>
      </c>
      <c r="I57" s="46"/>
      <c r="J57" s="77" t="s">
        <v>532</v>
      </c>
      <c r="K57" s="79">
        <v>42809</v>
      </c>
      <c r="L57" s="84">
        <v>6297.03</v>
      </c>
      <c r="M57" s="62">
        <f t="shared" si="3"/>
        <v>44635</v>
      </c>
      <c r="N57" s="74" t="s">
        <v>856</v>
      </c>
      <c r="O57" s="36" t="s">
        <v>263</v>
      </c>
      <c r="P57" s="36" t="s">
        <v>717</v>
      </c>
    </row>
    <row r="58" spans="1:16" s="6" customFormat="1" ht="75" x14ac:dyDescent="0.25">
      <c r="A58" s="50" t="s">
        <v>37</v>
      </c>
      <c r="B58" s="35" t="s">
        <v>115</v>
      </c>
      <c r="C58" s="36" t="s">
        <v>116</v>
      </c>
      <c r="D58" s="37">
        <v>41541</v>
      </c>
      <c r="E58" s="46" t="s">
        <v>117</v>
      </c>
      <c r="F58" s="81" t="s">
        <v>825</v>
      </c>
      <c r="G58" s="45"/>
      <c r="H58" s="36" t="s">
        <v>74</v>
      </c>
      <c r="I58" s="46"/>
      <c r="J58" s="77"/>
      <c r="K58" s="77"/>
      <c r="L58" s="42">
        <v>88117</v>
      </c>
      <c r="M58" s="62" t="str">
        <f t="shared" si="3"/>
        <v/>
      </c>
      <c r="N58" s="74" t="s">
        <v>788</v>
      </c>
      <c r="O58" s="36" t="s">
        <v>123</v>
      </c>
      <c r="P58" s="36" t="s">
        <v>136</v>
      </c>
    </row>
    <row r="59" spans="1:16" ht="60" x14ac:dyDescent="0.25">
      <c r="A59" s="50" t="s">
        <v>37</v>
      </c>
      <c r="B59" s="35" t="s">
        <v>115</v>
      </c>
      <c r="C59" s="36" t="s">
        <v>116</v>
      </c>
      <c r="D59" s="37">
        <v>41541</v>
      </c>
      <c r="E59" s="46" t="s">
        <v>117</v>
      </c>
      <c r="F59" s="81" t="s">
        <v>124</v>
      </c>
      <c r="G59" s="45"/>
      <c r="H59" s="46" t="s">
        <v>126</v>
      </c>
      <c r="I59" s="46"/>
      <c r="J59" s="77" t="s">
        <v>532</v>
      </c>
      <c r="K59" s="77"/>
      <c r="L59" s="42"/>
      <c r="M59" s="62" t="str">
        <f t="shared" si="3"/>
        <v/>
      </c>
      <c r="N59" s="74" t="s">
        <v>789</v>
      </c>
      <c r="O59" s="36" t="s">
        <v>124</v>
      </c>
      <c r="P59" s="52" t="s">
        <v>206</v>
      </c>
    </row>
    <row r="60" spans="1:16" s="6" customFormat="1" ht="30" x14ac:dyDescent="0.25">
      <c r="A60" s="50" t="s">
        <v>37</v>
      </c>
      <c r="B60" s="35" t="s">
        <v>115</v>
      </c>
      <c r="C60" s="36" t="s">
        <v>116</v>
      </c>
      <c r="D60" s="37">
        <v>41541</v>
      </c>
      <c r="E60" s="46" t="s">
        <v>117</v>
      </c>
      <c r="F60" s="81" t="s">
        <v>266</v>
      </c>
      <c r="G60" s="45"/>
      <c r="H60" s="46" t="s">
        <v>126</v>
      </c>
      <c r="I60" s="46"/>
      <c r="J60" s="77"/>
      <c r="K60" s="79">
        <v>42402</v>
      </c>
      <c r="L60" s="42">
        <v>9043.56</v>
      </c>
      <c r="M60" s="62"/>
      <c r="N60" s="74" t="s">
        <v>857</v>
      </c>
      <c r="O60" s="36" t="s">
        <v>208</v>
      </c>
      <c r="P60" s="52" t="s">
        <v>45</v>
      </c>
    </row>
    <row r="61" spans="1:16" ht="60" x14ac:dyDescent="0.25">
      <c r="A61" s="85" t="s">
        <v>37</v>
      </c>
      <c r="B61" s="35" t="s">
        <v>115</v>
      </c>
      <c r="C61" s="36" t="s">
        <v>116</v>
      </c>
      <c r="D61" s="37">
        <v>41541</v>
      </c>
      <c r="E61" s="46" t="s">
        <v>117</v>
      </c>
      <c r="F61" s="81" t="s">
        <v>256</v>
      </c>
      <c r="G61" s="45"/>
      <c r="H61" s="36" t="s">
        <v>547</v>
      </c>
      <c r="I61" s="46"/>
      <c r="J61" s="77" t="s">
        <v>531</v>
      </c>
      <c r="K61" s="79">
        <v>42501</v>
      </c>
      <c r="L61" s="80">
        <v>28388</v>
      </c>
      <c r="M61" s="62">
        <f t="shared" si="3"/>
        <v>44327</v>
      </c>
      <c r="N61" s="74" t="s">
        <v>787</v>
      </c>
      <c r="O61" s="81" t="s">
        <v>256</v>
      </c>
      <c r="P61" s="36" t="s">
        <v>14</v>
      </c>
    </row>
    <row r="62" spans="1:16" s="6" customFormat="1" ht="30" x14ac:dyDescent="0.25">
      <c r="A62" s="65" t="s">
        <v>37</v>
      </c>
      <c r="B62" s="35" t="s">
        <v>115</v>
      </c>
      <c r="C62" s="36" t="s">
        <v>116</v>
      </c>
      <c r="D62" s="37">
        <v>41541</v>
      </c>
      <c r="E62" s="46" t="s">
        <v>117</v>
      </c>
      <c r="F62" s="81" t="s">
        <v>25</v>
      </c>
      <c r="G62" s="45"/>
      <c r="H62" s="46" t="s">
        <v>126</v>
      </c>
      <c r="I62" s="46"/>
      <c r="J62" s="77" t="s">
        <v>531</v>
      </c>
      <c r="K62" s="79">
        <v>42417</v>
      </c>
      <c r="L62" s="42">
        <v>70000</v>
      </c>
      <c r="M62" s="62">
        <f t="shared" si="3"/>
        <v>44244</v>
      </c>
      <c r="N62" s="74" t="s">
        <v>858</v>
      </c>
      <c r="O62" s="81" t="s">
        <v>25</v>
      </c>
      <c r="P62" s="36" t="s">
        <v>10</v>
      </c>
    </row>
    <row r="63" spans="1:16" ht="30" x14ac:dyDescent="0.25">
      <c r="A63" s="65" t="s">
        <v>101</v>
      </c>
      <c r="B63" s="35" t="s">
        <v>213</v>
      </c>
      <c r="C63" s="36" t="s">
        <v>319</v>
      </c>
      <c r="D63" s="37">
        <v>41547</v>
      </c>
      <c r="E63" s="36" t="s">
        <v>318</v>
      </c>
      <c r="F63" s="93" t="s">
        <v>390</v>
      </c>
      <c r="G63" s="45"/>
      <c r="H63" s="46" t="s">
        <v>320</v>
      </c>
      <c r="I63" s="46"/>
      <c r="J63" s="59" t="s">
        <v>531</v>
      </c>
      <c r="K63" s="47">
        <v>42123</v>
      </c>
      <c r="L63" s="42">
        <v>225554</v>
      </c>
      <c r="M63" s="47">
        <f t="shared" si="3"/>
        <v>43950</v>
      </c>
      <c r="N63" s="49" t="s">
        <v>106</v>
      </c>
      <c r="O63" s="36" t="s">
        <v>42</v>
      </c>
      <c r="P63" s="36" t="s">
        <v>17</v>
      </c>
    </row>
    <row r="64" spans="1:16" s="6" customFormat="1" ht="60" x14ac:dyDescent="0.25">
      <c r="A64" s="85" t="s">
        <v>26</v>
      </c>
      <c r="B64" s="35" t="s">
        <v>181</v>
      </c>
      <c r="C64" s="36" t="s">
        <v>182</v>
      </c>
      <c r="D64" s="37">
        <v>41599</v>
      </c>
      <c r="E64" s="46" t="s">
        <v>183</v>
      </c>
      <c r="F64" s="36" t="s">
        <v>166</v>
      </c>
      <c r="G64" s="45"/>
      <c r="H64" s="46" t="s">
        <v>126</v>
      </c>
      <c r="I64" s="46"/>
      <c r="J64" s="77"/>
      <c r="K64" s="77"/>
      <c r="L64" s="42"/>
      <c r="M64" s="62" t="str">
        <f t="shared" si="3"/>
        <v/>
      </c>
      <c r="N64" s="74" t="s">
        <v>887</v>
      </c>
      <c r="O64" s="36" t="s">
        <v>42</v>
      </c>
      <c r="P64" s="36" t="s">
        <v>17</v>
      </c>
    </row>
    <row r="65" spans="1:16" s="6" customFormat="1" ht="60" x14ac:dyDescent="0.25">
      <c r="A65" s="52" t="s">
        <v>26</v>
      </c>
      <c r="B65" s="35" t="s">
        <v>181</v>
      </c>
      <c r="C65" s="36" t="s">
        <v>182</v>
      </c>
      <c r="D65" s="37">
        <v>41599</v>
      </c>
      <c r="E65" s="46" t="s">
        <v>183</v>
      </c>
      <c r="F65" s="36" t="s">
        <v>73</v>
      </c>
      <c r="G65" s="45" t="s">
        <v>775</v>
      </c>
      <c r="H65" s="69" t="s">
        <v>773</v>
      </c>
      <c r="I65" s="69"/>
      <c r="J65" s="77" t="s">
        <v>531</v>
      </c>
      <c r="K65" s="79">
        <v>42501</v>
      </c>
      <c r="L65" s="80">
        <v>2241400</v>
      </c>
      <c r="M65" s="62">
        <f t="shared" si="3"/>
        <v>44327</v>
      </c>
      <c r="N65" s="74" t="s">
        <v>793</v>
      </c>
      <c r="O65" s="36" t="s">
        <v>1</v>
      </c>
      <c r="P65" s="36" t="s">
        <v>13</v>
      </c>
    </row>
    <row r="66" spans="1:16" ht="60" x14ac:dyDescent="0.25">
      <c r="A66" s="52" t="s">
        <v>26</v>
      </c>
      <c r="B66" s="35" t="s">
        <v>181</v>
      </c>
      <c r="C66" s="36" t="s">
        <v>182</v>
      </c>
      <c r="D66" s="37">
        <v>41599</v>
      </c>
      <c r="E66" s="46" t="s">
        <v>183</v>
      </c>
      <c r="F66" s="81" t="s">
        <v>234</v>
      </c>
      <c r="G66" s="38" t="s">
        <v>265</v>
      </c>
      <c r="H66" s="36" t="s">
        <v>774</v>
      </c>
      <c r="I66" s="69"/>
      <c r="J66" s="77"/>
      <c r="K66" s="77"/>
      <c r="L66" s="80">
        <v>469840</v>
      </c>
      <c r="M66" s="62" t="str">
        <f t="shared" si="3"/>
        <v/>
      </c>
      <c r="N66" s="74" t="s">
        <v>904</v>
      </c>
      <c r="O66" s="36" t="s">
        <v>173</v>
      </c>
      <c r="P66" s="36" t="s">
        <v>45</v>
      </c>
    </row>
    <row r="67" spans="1:16" ht="60" x14ac:dyDescent="0.25">
      <c r="A67" s="52" t="s">
        <v>26</v>
      </c>
      <c r="B67" s="35" t="s">
        <v>181</v>
      </c>
      <c r="C67" s="36" t="s">
        <v>182</v>
      </c>
      <c r="D67" s="37">
        <v>41599</v>
      </c>
      <c r="E67" s="46" t="s">
        <v>183</v>
      </c>
      <c r="F67" s="36" t="s">
        <v>267</v>
      </c>
      <c r="G67" s="45"/>
      <c r="H67" s="52" t="s">
        <v>269</v>
      </c>
      <c r="I67" s="46"/>
      <c r="J67" s="77"/>
      <c r="K67" s="77"/>
      <c r="L67" s="42"/>
      <c r="M67" s="62" t="str">
        <f t="shared" ref="M67:M122" si="4">IF(K67="","",(DATE(YEAR(K67)+5,MONTH(K67),DAY(K67))))</f>
        <v/>
      </c>
      <c r="N67" s="74" t="s">
        <v>794</v>
      </c>
      <c r="O67" s="36" t="s">
        <v>129</v>
      </c>
      <c r="P67" s="46" t="s">
        <v>10</v>
      </c>
    </row>
    <row r="68" spans="1:16" ht="60" x14ac:dyDescent="0.25">
      <c r="A68" s="52" t="s">
        <v>26</v>
      </c>
      <c r="B68" s="35" t="s">
        <v>181</v>
      </c>
      <c r="C68" s="36" t="s">
        <v>182</v>
      </c>
      <c r="D68" s="37">
        <v>41599</v>
      </c>
      <c r="E68" s="46" t="s">
        <v>183</v>
      </c>
      <c r="F68" s="36" t="s">
        <v>22</v>
      </c>
      <c r="G68" s="45"/>
      <c r="H68" s="52" t="s">
        <v>548</v>
      </c>
      <c r="I68" s="46"/>
      <c r="J68" s="77"/>
      <c r="K68" s="77"/>
      <c r="L68" s="42"/>
      <c r="M68" s="62" t="str">
        <f t="shared" si="4"/>
        <v/>
      </c>
      <c r="N68" s="74" t="s">
        <v>795</v>
      </c>
      <c r="O68" s="36" t="s">
        <v>129</v>
      </c>
      <c r="P68" s="46" t="s">
        <v>10</v>
      </c>
    </row>
    <row r="69" spans="1:16" ht="60" x14ac:dyDescent="0.25">
      <c r="A69" s="52" t="s">
        <v>26</v>
      </c>
      <c r="B69" s="35" t="s">
        <v>181</v>
      </c>
      <c r="C69" s="36" t="s">
        <v>182</v>
      </c>
      <c r="D69" s="37">
        <v>41599</v>
      </c>
      <c r="E69" s="46" t="s">
        <v>183</v>
      </c>
      <c r="F69" s="36" t="s">
        <v>268</v>
      </c>
      <c r="G69" s="45"/>
      <c r="H69" s="52" t="s">
        <v>548</v>
      </c>
      <c r="I69" s="46"/>
      <c r="J69" s="77"/>
      <c r="K69" s="77"/>
      <c r="L69" s="42"/>
      <c r="M69" s="62" t="str">
        <f t="shared" si="4"/>
        <v/>
      </c>
      <c r="N69" s="74" t="s">
        <v>795</v>
      </c>
      <c r="O69" s="36" t="s">
        <v>129</v>
      </c>
      <c r="P69" s="46" t="s">
        <v>10</v>
      </c>
    </row>
    <row r="70" spans="1:16" ht="82.5" customHeight="1" x14ac:dyDescent="0.25">
      <c r="A70" s="52" t="s">
        <v>26</v>
      </c>
      <c r="B70" s="35" t="s">
        <v>181</v>
      </c>
      <c r="C70" s="36" t="s">
        <v>182</v>
      </c>
      <c r="D70" s="37">
        <v>41599</v>
      </c>
      <c r="E70" s="46" t="s">
        <v>183</v>
      </c>
      <c r="F70" s="36" t="s">
        <v>124</v>
      </c>
      <c r="G70" s="45"/>
      <c r="H70" s="52" t="s">
        <v>549</v>
      </c>
      <c r="I70" s="69"/>
      <c r="J70" s="77"/>
      <c r="K70" s="77"/>
      <c r="L70" s="42">
        <v>0</v>
      </c>
      <c r="M70" s="62" t="str">
        <f t="shared" si="4"/>
        <v/>
      </c>
      <c r="N70" s="74" t="s">
        <v>843</v>
      </c>
      <c r="O70" s="36" t="s">
        <v>124</v>
      </c>
      <c r="P70" s="46" t="s">
        <v>206</v>
      </c>
    </row>
    <row r="71" spans="1:16" ht="60" x14ac:dyDescent="0.25">
      <c r="A71" s="52" t="s">
        <v>26</v>
      </c>
      <c r="B71" s="35" t="s">
        <v>181</v>
      </c>
      <c r="C71" s="36" t="s">
        <v>182</v>
      </c>
      <c r="D71" s="37">
        <v>41599</v>
      </c>
      <c r="E71" s="46" t="s">
        <v>183</v>
      </c>
      <c r="F71" s="81" t="s">
        <v>669</v>
      </c>
      <c r="G71" s="45" t="s">
        <v>776</v>
      </c>
      <c r="H71" s="46" t="s">
        <v>126</v>
      </c>
      <c r="I71" s="46"/>
      <c r="J71" s="77" t="s">
        <v>531</v>
      </c>
      <c r="K71" s="79">
        <v>42474</v>
      </c>
      <c r="L71" s="80">
        <v>183512</v>
      </c>
      <c r="M71" s="62">
        <f t="shared" si="4"/>
        <v>44300</v>
      </c>
      <c r="N71" s="74" t="s">
        <v>905</v>
      </c>
      <c r="O71" s="36" t="s">
        <v>171</v>
      </c>
      <c r="P71" s="46" t="s">
        <v>45</v>
      </c>
    </row>
    <row r="72" spans="1:16" ht="60" x14ac:dyDescent="0.25">
      <c r="A72" s="52" t="s">
        <v>26</v>
      </c>
      <c r="B72" s="35" t="s">
        <v>181</v>
      </c>
      <c r="C72" s="36" t="s">
        <v>182</v>
      </c>
      <c r="D72" s="37">
        <v>41599</v>
      </c>
      <c r="E72" s="46" t="s">
        <v>183</v>
      </c>
      <c r="F72" s="36" t="s">
        <v>90</v>
      </c>
      <c r="G72" s="45" t="s">
        <v>777</v>
      </c>
      <c r="H72" s="36" t="s">
        <v>774</v>
      </c>
      <c r="I72" s="69"/>
      <c r="J72" s="77"/>
      <c r="K72" s="77"/>
      <c r="L72" s="80">
        <v>1008000</v>
      </c>
      <c r="M72" s="62" t="str">
        <f t="shared" si="4"/>
        <v/>
      </c>
      <c r="N72" s="74" t="s">
        <v>796</v>
      </c>
      <c r="O72" s="36" t="s">
        <v>15</v>
      </c>
      <c r="P72" s="36" t="s">
        <v>14</v>
      </c>
    </row>
    <row r="73" spans="1:16" ht="60" x14ac:dyDescent="0.25">
      <c r="A73" s="52" t="s">
        <v>26</v>
      </c>
      <c r="B73" s="35" t="s">
        <v>181</v>
      </c>
      <c r="C73" s="36" t="s">
        <v>182</v>
      </c>
      <c r="D73" s="37">
        <v>41599</v>
      </c>
      <c r="E73" s="46" t="s">
        <v>183</v>
      </c>
      <c r="F73" s="81" t="s">
        <v>825</v>
      </c>
      <c r="G73" s="45"/>
      <c r="H73" s="69" t="s">
        <v>249</v>
      </c>
      <c r="I73" s="69"/>
      <c r="J73" s="77"/>
      <c r="K73" s="77"/>
      <c r="L73" s="42"/>
      <c r="M73" s="62" t="str">
        <f t="shared" si="4"/>
        <v/>
      </c>
      <c r="N73" s="74" t="s">
        <v>797</v>
      </c>
      <c r="O73" s="46" t="s">
        <v>272</v>
      </c>
      <c r="P73" s="46" t="s">
        <v>136</v>
      </c>
    </row>
    <row r="74" spans="1:16" ht="80.25" customHeight="1" x14ac:dyDescent="0.25">
      <c r="A74" s="52" t="s">
        <v>19</v>
      </c>
      <c r="B74" s="35" t="s">
        <v>214</v>
      </c>
      <c r="C74" s="36" t="s">
        <v>321</v>
      </c>
      <c r="D74" s="37">
        <v>41617</v>
      </c>
      <c r="E74" s="36" t="s">
        <v>402</v>
      </c>
      <c r="F74" s="93" t="s">
        <v>390</v>
      </c>
      <c r="G74" s="45"/>
      <c r="H74" s="36" t="s">
        <v>549</v>
      </c>
      <c r="I74" s="46"/>
      <c r="J74" s="59" t="s">
        <v>532</v>
      </c>
      <c r="K74" s="62">
        <v>42566</v>
      </c>
      <c r="L74" s="42">
        <v>99100</v>
      </c>
      <c r="M74" s="62"/>
      <c r="N74" s="64" t="s">
        <v>902</v>
      </c>
      <c r="O74" s="36" t="s">
        <v>42</v>
      </c>
      <c r="P74" s="36" t="s">
        <v>17</v>
      </c>
    </row>
    <row r="75" spans="1:16" ht="69" customHeight="1" x14ac:dyDescent="0.25">
      <c r="A75" s="34" t="s">
        <v>19</v>
      </c>
      <c r="B75" s="35" t="s">
        <v>214</v>
      </c>
      <c r="C75" s="36" t="s">
        <v>321</v>
      </c>
      <c r="D75" s="37">
        <v>41617</v>
      </c>
      <c r="E75" s="36" t="s">
        <v>402</v>
      </c>
      <c r="F75" s="36" t="s">
        <v>322</v>
      </c>
      <c r="G75" s="45"/>
      <c r="H75" s="36" t="s">
        <v>549</v>
      </c>
      <c r="I75" s="46"/>
      <c r="J75" s="59" t="s">
        <v>532</v>
      </c>
      <c r="K75" s="59"/>
      <c r="L75" s="42">
        <v>900</v>
      </c>
      <c r="M75" s="62" t="str">
        <f>IF(K75="","",(DATE(YEAR(K75)+5,MONTH(K75),DAY(K75))))</f>
        <v/>
      </c>
      <c r="N75" s="72" t="s">
        <v>781</v>
      </c>
      <c r="O75" s="36" t="s">
        <v>15</v>
      </c>
      <c r="P75" s="36" t="s">
        <v>14</v>
      </c>
    </row>
    <row r="76" spans="1:16" ht="60" x14ac:dyDescent="0.25">
      <c r="A76" s="52" t="s">
        <v>34</v>
      </c>
      <c r="B76" s="35" t="s">
        <v>191</v>
      </c>
      <c r="C76" s="36" t="s">
        <v>403</v>
      </c>
      <c r="D76" s="37">
        <v>41715</v>
      </c>
      <c r="E76" s="36" t="s">
        <v>192</v>
      </c>
      <c r="F76" s="52" t="s">
        <v>404</v>
      </c>
      <c r="G76" s="45"/>
      <c r="H76" s="74" t="s">
        <v>550</v>
      </c>
      <c r="I76" s="69"/>
      <c r="J76" s="59"/>
      <c r="K76" s="59"/>
      <c r="L76" s="42">
        <v>75000</v>
      </c>
      <c r="M76" s="62" t="str">
        <f t="shared" si="4"/>
        <v/>
      </c>
      <c r="N76" s="36" t="s">
        <v>756</v>
      </c>
      <c r="O76" s="52" t="s">
        <v>127</v>
      </c>
      <c r="P76" s="52" t="s">
        <v>45</v>
      </c>
    </row>
    <row r="77" spans="1:16" ht="75" x14ac:dyDescent="0.25">
      <c r="A77" s="46" t="s">
        <v>26</v>
      </c>
      <c r="B77" s="35" t="s">
        <v>184</v>
      </c>
      <c r="C77" s="36" t="s">
        <v>185</v>
      </c>
      <c r="D77" s="37">
        <v>41788</v>
      </c>
      <c r="E77" s="36" t="s">
        <v>186</v>
      </c>
      <c r="F77" s="36" t="s">
        <v>73</v>
      </c>
      <c r="G77" s="45"/>
      <c r="H77" s="36" t="s">
        <v>551</v>
      </c>
      <c r="I77" s="46"/>
      <c r="J77" s="59"/>
      <c r="K77" s="59"/>
      <c r="L77" s="42">
        <v>1601400</v>
      </c>
      <c r="M77" s="62" t="str">
        <f t="shared" si="4"/>
        <v/>
      </c>
      <c r="N77" s="69" t="s">
        <v>841</v>
      </c>
      <c r="O77" s="36" t="s">
        <v>1</v>
      </c>
      <c r="P77" s="36" t="s">
        <v>13</v>
      </c>
    </row>
    <row r="78" spans="1:16" ht="75" x14ac:dyDescent="0.25">
      <c r="A78" s="46" t="s">
        <v>26</v>
      </c>
      <c r="B78" s="35" t="s">
        <v>184</v>
      </c>
      <c r="C78" s="36" t="s">
        <v>185</v>
      </c>
      <c r="D78" s="37">
        <v>41788</v>
      </c>
      <c r="E78" s="36" t="s">
        <v>186</v>
      </c>
      <c r="F78" s="36" t="s">
        <v>73</v>
      </c>
      <c r="G78" s="45" t="s">
        <v>824</v>
      </c>
      <c r="H78" s="36" t="s">
        <v>551</v>
      </c>
      <c r="I78" s="46"/>
      <c r="J78" s="59"/>
      <c r="K78" s="59"/>
      <c r="L78" s="48"/>
      <c r="M78" s="62" t="str">
        <f t="shared" si="4"/>
        <v/>
      </c>
      <c r="N78" s="69" t="s">
        <v>841</v>
      </c>
      <c r="O78" s="36" t="s">
        <v>207</v>
      </c>
      <c r="P78" s="36" t="s">
        <v>13</v>
      </c>
    </row>
    <row r="79" spans="1:16" ht="75" x14ac:dyDescent="0.25">
      <c r="A79" s="46" t="s">
        <v>26</v>
      </c>
      <c r="B79" s="35" t="s">
        <v>184</v>
      </c>
      <c r="C79" s="36" t="s">
        <v>185</v>
      </c>
      <c r="D79" s="37">
        <v>41788</v>
      </c>
      <c r="E79" s="36" t="s">
        <v>186</v>
      </c>
      <c r="F79" s="46" t="s">
        <v>826</v>
      </c>
      <c r="G79" s="45"/>
      <c r="H79" s="36" t="s">
        <v>551</v>
      </c>
      <c r="I79" s="46"/>
      <c r="J79" s="59"/>
      <c r="K79" s="59"/>
      <c r="L79" s="42">
        <v>153000</v>
      </c>
      <c r="M79" s="62" t="str">
        <f t="shared" si="4"/>
        <v/>
      </c>
      <c r="N79" s="69" t="s">
        <v>841</v>
      </c>
      <c r="O79" s="36" t="s">
        <v>169</v>
      </c>
      <c r="P79" s="52" t="s">
        <v>209</v>
      </c>
    </row>
    <row r="80" spans="1:16" ht="75" x14ac:dyDescent="0.25">
      <c r="A80" s="46" t="s">
        <v>26</v>
      </c>
      <c r="B80" s="35" t="s">
        <v>184</v>
      </c>
      <c r="C80" s="36" t="s">
        <v>185</v>
      </c>
      <c r="D80" s="37">
        <v>41788</v>
      </c>
      <c r="E80" s="36" t="s">
        <v>186</v>
      </c>
      <c r="F80" s="81" t="s">
        <v>726</v>
      </c>
      <c r="G80" s="45"/>
      <c r="H80" s="36" t="s">
        <v>551</v>
      </c>
      <c r="I80" s="46"/>
      <c r="J80" s="59"/>
      <c r="K80" s="59"/>
      <c r="L80" s="42">
        <v>3740</v>
      </c>
      <c r="M80" s="62" t="str">
        <f t="shared" si="4"/>
        <v/>
      </c>
      <c r="N80" s="69" t="s">
        <v>841</v>
      </c>
      <c r="O80" s="36" t="s">
        <v>119</v>
      </c>
      <c r="P80" s="36" t="s">
        <v>14</v>
      </c>
    </row>
    <row r="81" spans="1:16" s="8" customFormat="1" ht="75" x14ac:dyDescent="0.25">
      <c r="A81" s="52" t="s">
        <v>26</v>
      </c>
      <c r="B81" s="87" t="s">
        <v>184</v>
      </c>
      <c r="C81" s="46" t="s">
        <v>185</v>
      </c>
      <c r="D81" s="88">
        <v>41788</v>
      </c>
      <c r="E81" s="46" t="s">
        <v>186</v>
      </c>
      <c r="F81" s="81" t="s">
        <v>669</v>
      </c>
      <c r="G81" s="111"/>
      <c r="H81" s="46" t="s">
        <v>552</v>
      </c>
      <c r="I81" s="46"/>
      <c r="J81" s="66" t="s">
        <v>531</v>
      </c>
      <c r="K81" s="47">
        <v>42705</v>
      </c>
      <c r="L81" s="48">
        <v>154572</v>
      </c>
      <c r="M81" s="62">
        <f t="shared" si="4"/>
        <v>44531</v>
      </c>
      <c r="N81" s="74" t="s">
        <v>428</v>
      </c>
      <c r="O81" s="46" t="s">
        <v>171</v>
      </c>
      <c r="P81" s="46" t="s">
        <v>45</v>
      </c>
    </row>
    <row r="82" spans="1:16" ht="75" x14ac:dyDescent="0.25">
      <c r="A82" s="46" t="s">
        <v>26</v>
      </c>
      <c r="B82" s="35" t="s">
        <v>184</v>
      </c>
      <c r="C82" s="36" t="s">
        <v>185</v>
      </c>
      <c r="D82" s="37">
        <v>41788</v>
      </c>
      <c r="E82" s="36" t="s">
        <v>186</v>
      </c>
      <c r="F82" s="36" t="s">
        <v>90</v>
      </c>
      <c r="G82" s="45"/>
      <c r="H82" s="36" t="s">
        <v>551</v>
      </c>
      <c r="I82" s="46"/>
      <c r="J82" s="59"/>
      <c r="K82" s="59"/>
      <c r="L82" s="42">
        <v>1200000</v>
      </c>
      <c r="M82" s="62" t="str">
        <f t="shared" si="4"/>
        <v/>
      </c>
      <c r="N82" s="69" t="s">
        <v>841</v>
      </c>
      <c r="O82" s="36" t="s">
        <v>15</v>
      </c>
      <c r="P82" s="36" t="s">
        <v>14</v>
      </c>
    </row>
    <row r="83" spans="1:16" ht="75" x14ac:dyDescent="0.25">
      <c r="A83" s="46" t="s">
        <v>26</v>
      </c>
      <c r="B83" s="35" t="s">
        <v>184</v>
      </c>
      <c r="C83" s="36" t="s">
        <v>185</v>
      </c>
      <c r="D83" s="37">
        <v>41788</v>
      </c>
      <c r="E83" s="36" t="s">
        <v>186</v>
      </c>
      <c r="F83" s="46" t="s">
        <v>234</v>
      </c>
      <c r="G83" s="45"/>
      <c r="H83" s="36" t="s">
        <v>551</v>
      </c>
      <c r="I83" s="46"/>
      <c r="J83" s="59"/>
      <c r="K83" s="59"/>
      <c r="L83" s="42">
        <v>335600</v>
      </c>
      <c r="M83" s="62" t="str">
        <f t="shared" si="4"/>
        <v/>
      </c>
      <c r="N83" s="69" t="s">
        <v>841</v>
      </c>
      <c r="O83" s="36" t="s">
        <v>173</v>
      </c>
      <c r="P83" s="52" t="s">
        <v>45</v>
      </c>
    </row>
    <row r="84" spans="1:16" ht="75" x14ac:dyDescent="0.25">
      <c r="A84" s="46" t="s">
        <v>26</v>
      </c>
      <c r="B84" s="35" t="s">
        <v>184</v>
      </c>
      <c r="C84" s="36" t="s">
        <v>185</v>
      </c>
      <c r="D84" s="37">
        <v>41788</v>
      </c>
      <c r="E84" s="36" t="s">
        <v>186</v>
      </c>
      <c r="F84" s="46" t="s">
        <v>120</v>
      </c>
      <c r="G84" s="45"/>
      <c r="H84" s="36" t="s">
        <v>551</v>
      </c>
      <c r="I84" s="46"/>
      <c r="J84" s="59"/>
      <c r="K84" s="59"/>
      <c r="L84" s="42">
        <v>156922</v>
      </c>
      <c r="M84" s="62" t="str">
        <f t="shared" si="4"/>
        <v/>
      </c>
      <c r="N84" s="69" t="s">
        <v>841</v>
      </c>
      <c r="O84" s="36" t="s">
        <v>120</v>
      </c>
      <c r="P84" s="36" t="s">
        <v>10</v>
      </c>
    </row>
    <row r="85" spans="1:16" ht="75" x14ac:dyDescent="0.25">
      <c r="A85" s="34" t="s">
        <v>26</v>
      </c>
      <c r="B85" s="35" t="s">
        <v>184</v>
      </c>
      <c r="C85" s="36" t="s">
        <v>185</v>
      </c>
      <c r="D85" s="37">
        <v>41788</v>
      </c>
      <c r="E85" s="36" t="s">
        <v>186</v>
      </c>
      <c r="F85" s="46" t="s">
        <v>71</v>
      </c>
      <c r="G85" s="45"/>
      <c r="H85" s="46" t="s">
        <v>552</v>
      </c>
      <c r="I85" s="46"/>
      <c r="J85" s="59" t="s">
        <v>532</v>
      </c>
      <c r="K85" s="59"/>
      <c r="L85" s="42">
        <v>34138</v>
      </c>
      <c r="M85" s="62" t="str">
        <f t="shared" si="4"/>
        <v/>
      </c>
      <c r="N85" s="67" t="s">
        <v>798</v>
      </c>
      <c r="O85" s="36" t="s">
        <v>24</v>
      </c>
      <c r="P85" s="36" t="s">
        <v>38</v>
      </c>
    </row>
    <row r="86" spans="1:16" s="7" customFormat="1" ht="75" x14ac:dyDescent="0.25">
      <c r="A86" s="52" t="s">
        <v>26</v>
      </c>
      <c r="B86" s="51" t="s">
        <v>184</v>
      </c>
      <c r="C86" s="52" t="s">
        <v>185</v>
      </c>
      <c r="D86" s="53">
        <v>41788</v>
      </c>
      <c r="E86" s="52" t="s">
        <v>186</v>
      </c>
      <c r="F86" s="81" t="s">
        <v>266</v>
      </c>
      <c r="G86" s="119"/>
      <c r="H86" s="46" t="s">
        <v>552</v>
      </c>
      <c r="I86" s="46"/>
      <c r="J86" s="54" t="s">
        <v>531</v>
      </c>
      <c r="K86" s="55">
        <v>42705</v>
      </c>
      <c r="L86" s="56">
        <v>30000</v>
      </c>
      <c r="M86" s="62">
        <f t="shared" si="4"/>
        <v>44531</v>
      </c>
      <c r="N86" s="74" t="s">
        <v>428</v>
      </c>
      <c r="O86" s="36" t="s">
        <v>208</v>
      </c>
      <c r="P86" s="52" t="s">
        <v>45</v>
      </c>
    </row>
    <row r="87" spans="1:16" s="6" customFormat="1" ht="75" x14ac:dyDescent="0.25">
      <c r="A87" s="46" t="s">
        <v>26</v>
      </c>
      <c r="B87" s="35" t="s">
        <v>184</v>
      </c>
      <c r="C87" s="36" t="s">
        <v>185</v>
      </c>
      <c r="D87" s="37">
        <v>41788</v>
      </c>
      <c r="E87" s="36" t="s">
        <v>186</v>
      </c>
      <c r="F87" s="93" t="s">
        <v>236</v>
      </c>
      <c r="G87" s="45"/>
      <c r="H87" s="36" t="s">
        <v>551</v>
      </c>
      <c r="I87" s="46"/>
      <c r="J87" s="59"/>
      <c r="K87" s="59"/>
      <c r="L87" s="42">
        <v>11346</v>
      </c>
      <c r="M87" s="62" t="str">
        <f t="shared" si="4"/>
        <v/>
      </c>
      <c r="N87" s="69" t="s">
        <v>841</v>
      </c>
      <c r="O87" s="36" t="s">
        <v>176</v>
      </c>
      <c r="P87" s="36" t="s">
        <v>10</v>
      </c>
    </row>
    <row r="88" spans="1:16" s="6" customFormat="1" ht="75" x14ac:dyDescent="0.25">
      <c r="A88" s="34" t="s">
        <v>26</v>
      </c>
      <c r="B88" s="35" t="s">
        <v>184</v>
      </c>
      <c r="C88" s="36" t="s">
        <v>185</v>
      </c>
      <c r="D88" s="37">
        <v>41788</v>
      </c>
      <c r="E88" s="36" t="s">
        <v>186</v>
      </c>
      <c r="F88" s="46" t="s">
        <v>180</v>
      </c>
      <c r="G88" s="45"/>
      <c r="H88" s="36" t="s">
        <v>553</v>
      </c>
      <c r="I88" s="46"/>
      <c r="J88" s="59" t="s">
        <v>532</v>
      </c>
      <c r="K88" s="59"/>
      <c r="L88" s="42">
        <v>60400</v>
      </c>
      <c r="M88" s="62" t="str">
        <f t="shared" si="4"/>
        <v/>
      </c>
      <c r="N88" s="67" t="s">
        <v>798</v>
      </c>
      <c r="O88" s="36" t="s">
        <v>180</v>
      </c>
      <c r="P88" s="52" t="s">
        <v>14</v>
      </c>
    </row>
    <row r="89" spans="1:16" s="6" customFormat="1" ht="75" x14ac:dyDescent="0.25">
      <c r="A89" s="34" t="s">
        <v>26</v>
      </c>
      <c r="B89" s="35" t="s">
        <v>184</v>
      </c>
      <c r="C89" s="36" t="s">
        <v>185</v>
      </c>
      <c r="D89" s="37">
        <v>41788</v>
      </c>
      <c r="E89" s="36" t="s">
        <v>186</v>
      </c>
      <c r="F89" s="46" t="s">
        <v>124</v>
      </c>
      <c r="G89" s="45"/>
      <c r="H89" s="69" t="s">
        <v>249</v>
      </c>
      <c r="I89" s="46"/>
      <c r="J89" s="59" t="s">
        <v>532</v>
      </c>
      <c r="K89" s="59"/>
      <c r="L89" s="42"/>
      <c r="M89" s="62" t="str">
        <f t="shared" si="4"/>
        <v/>
      </c>
      <c r="N89" s="67" t="s">
        <v>799</v>
      </c>
      <c r="O89" s="36" t="s">
        <v>124</v>
      </c>
      <c r="P89" s="52" t="s">
        <v>206</v>
      </c>
    </row>
    <row r="90" spans="1:16" s="6" customFormat="1" ht="75" x14ac:dyDescent="0.25">
      <c r="A90" s="46" t="s">
        <v>26</v>
      </c>
      <c r="B90" s="35" t="s">
        <v>184</v>
      </c>
      <c r="C90" s="36" t="s">
        <v>185</v>
      </c>
      <c r="D90" s="37">
        <v>41788</v>
      </c>
      <c r="E90" s="36" t="s">
        <v>186</v>
      </c>
      <c r="F90" s="46" t="s">
        <v>174</v>
      </c>
      <c r="G90" s="45"/>
      <c r="H90" s="36" t="s">
        <v>554</v>
      </c>
      <c r="I90" s="46"/>
      <c r="J90" s="59"/>
      <c r="K90" s="59"/>
      <c r="L90" s="42"/>
      <c r="M90" s="62" t="str">
        <f t="shared" si="4"/>
        <v/>
      </c>
      <c r="N90" s="69" t="s">
        <v>841</v>
      </c>
      <c r="O90" s="36" t="s">
        <v>129</v>
      </c>
      <c r="P90" s="36" t="s">
        <v>10</v>
      </c>
    </row>
    <row r="91" spans="1:16" s="6" customFormat="1" ht="60" x14ac:dyDescent="0.25">
      <c r="A91" s="65" t="s">
        <v>84</v>
      </c>
      <c r="B91" s="35" t="s">
        <v>513</v>
      </c>
      <c r="C91" s="36" t="s">
        <v>514</v>
      </c>
      <c r="D91" s="37">
        <v>41718</v>
      </c>
      <c r="E91" s="36" t="s">
        <v>515</v>
      </c>
      <c r="F91" s="36" t="s">
        <v>129</v>
      </c>
      <c r="G91" s="45"/>
      <c r="H91" s="36" t="s">
        <v>555</v>
      </c>
      <c r="I91" s="46"/>
      <c r="J91" s="59" t="s">
        <v>531</v>
      </c>
      <c r="K91" s="62">
        <v>42156</v>
      </c>
      <c r="L91" s="42">
        <v>9264</v>
      </c>
      <c r="M91" s="62">
        <f t="shared" si="4"/>
        <v>43983</v>
      </c>
      <c r="N91" s="49" t="s">
        <v>748</v>
      </c>
      <c r="O91" s="36" t="s">
        <v>129</v>
      </c>
      <c r="P91" s="36" t="s">
        <v>10</v>
      </c>
    </row>
    <row r="92" spans="1:16" s="6" customFormat="1" ht="60" x14ac:dyDescent="0.25">
      <c r="A92" s="50" t="s">
        <v>33</v>
      </c>
      <c r="B92" s="35" t="s">
        <v>187</v>
      </c>
      <c r="C92" s="36" t="s">
        <v>188</v>
      </c>
      <c r="D92" s="37">
        <v>41796</v>
      </c>
      <c r="E92" s="36" t="s">
        <v>189</v>
      </c>
      <c r="F92" s="93" t="s">
        <v>390</v>
      </c>
      <c r="G92" s="45"/>
      <c r="H92" s="36" t="s">
        <v>126</v>
      </c>
      <c r="I92" s="46"/>
      <c r="J92" s="59" t="s">
        <v>532</v>
      </c>
      <c r="K92" s="59"/>
      <c r="L92" s="42"/>
      <c r="M92" s="62" t="str">
        <f t="shared" si="4"/>
        <v/>
      </c>
      <c r="N92" s="82" t="s">
        <v>881</v>
      </c>
      <c r="O92" s="36" t="s">
        <v>42</v>
      </c>
      <c r="P92" s="36" t="s">
        <v>17</v>
      </c>
    </row>
    <row r="93" spans="1:16" s="6" customFormat="1" ht="60" x14ac:dyDescent="0.25">
      <c r="A93" s="50" t="s">
        <v>33</v>
      </c>
      <c r="B93" s="35" t="s">
        <v>187</v>
      </c>
      <c r="C93" s="36" t="s">
        <v>188</v>
      </c>
      <c r="D93" s="37">
        <v>41796</v>
      </c>
      <c r="E93" s="36" t="s">
        <v>189</v>
      </c>
      <c r="F93" s="46" t="s">
        <v>100</v>
      </c>
      <c r="G93" s="45"/>
      <c r="H93" s="46" t="s">
        <v>556</v>
      </c>
      <c r="I93" s="46"/>
      <c r="J93" s="59"/>
      <c r="K93" s="59"/>
      <c r="L93" s="42"/>
      <c r="M93" s="62" t="str">
        <f t="shared" si="4"/>
        <v/>
      </c>
      <c r="N93" s="82" t="s">
        <v>800</v>
      </c>
      <c r="O93" s="36" t="s">
        <v>129</v>
      </c>
      <c r="P93" s="36" t="s">
        <v>10</v>
      </c>
    </row>
    <row r="94" spans="1:16" s="6" customFormat="1" ht="60" x14ac:dyDescent="0.25">
      <c r="A94" s="50" t="s">
        <v>33</v>
      </c>
      <c r="B94" s="35" t="s">
        <v>187</v>
      </c>
      <c r="C94" s="36" t="s">
        <v>188</v>
      </c>
      <c r="D94" s="37">
        <v>41796</v>
      </c>
      <c r="E94" s="36" t="s">
        <v>189</v>
      </c>
      <c r="F94" s="36" t="s">
        <v>73</v>
      </c>
      <c r="G94" s="45"/>
      <c r="H94" s="46" t="s">
        <v>772</v>
      </c>
      <c r="I94" s="46"/>
      <c r="J94" s="59"/>
      <c r="K94" s="59"/>
      <c r="L94" s="42">
        <v>402653</v>
      </c>
      <c r="M94" s="62" t="str">
        <f t="shared" si="4"/>
        <v/>
      </c>
      <c r="N94" s="82" t="s">
        <v>801</v>
      </c>
      <c r="O94" s="36" t="s">
        <v>1</v>
      </c>
      <c r="P94" s="36" t="s">
        <v>13</v>
      </c>
    </row>
    <row r="95" spans="1:16" s="6" customFormat="1" ht="60" x14ac:dyDescent="0.25">
      <c r="A95" s="50" t="s">
        <v>33</v>
      </c>
      <c r="B95" s="35" t="s">
        <v>187</v>
      </c>
      <c r="C95" s="36" t="s">
        <v>188</v>
      </c>
      <c r="D95" s="37">
        <v>41796</v>
      </c>
      <c r="E95" s="36" t="s">
        <v>189</v>
      </c>
      <c r="F95" s="81" t="s">
        <v>726</v>
      </c>
      <c r="G95" s="45"/>
      <c r="H95" s="36" t="s">
        <v>549</v>
      </c>
      <c r="I95" s="46"/>
      <c r="J95" s="59" t="s">
        <v>532</v>
      </c>
      <c r="K95" s="59"/>
      <c r="L95" s="42">
        <v>2140</v>
      </c>
      <c r="M95" s="62" t="str">
        <f t="shared" si="4"/>
        <v/>
      </c>
      <c r="N95" s="82" t="s">
        <v>802</v>
      </c>
      <c r="O95" s="36" t="s">
        <v>119</v>
      </c>
      <c r="P95" s="36" t="s">
        <v>14</v>
      </c>
    </row>
    <row r="96" spans="1:16" s="6" customFormat="1" ht="60" x14ac:dyDescent="0.25">
      <c r="A96" s="50" t="s">
        <v>33</v>
      </c>
      <c r="B96" s="35" t="s">
        <v>187</v>
      </c>
      <c r="C96" s="36" t="s">
        <v>188</v>
      </c>
      <c r="D96" s="37">
        <v>41796</v>
      </c>
      <c r="E96" s="36" t="s">
        <v>189</v>
      </c>
      <c r="F96" s="81" t="s">
        <v>266</v>
      </c>
      <c r="G96" s="45"/>
      <c r="H96" s="36" t="s">
        <v>126</v>
      </c>
      <c r="I96" s="46"/>
      <c r="J96" s="59" t="s">
        <v>757</v>
      </c>
      <c r="K96" s="62">
        <v>42458</v>
      </c>
      <c r="L96" s="42">
        <v>8886.33</v>
      </c>
      <c r="M96" s="62"/>
      <c r="N96" s="82" t="s">
        <v>859</v>
      </c>
      <c r="O96" s="36" t="s">
        <v>208</v>
      </c>
      <c r="P96" s="36" t="s">
        <v>209</v>
      </c>
    </row>
    <row r="97" spans="1:16" s="6" customFormat="1" ht="60" x14ac:dyDescent="0.25">
      <c r="A97" s="50" t="s">
        <v>33</v>
      </c>
      <c r="B97" s="35" t="s">
        <v>187</v>
      </c>
      <c r="C97" s="36" t="s">
        <v>188</v>
      </c>
      <c r="D97" s="37">
        <v>41796</v>
      </c>
      <c r="E97" s="36" t="s">
        <v>189</v>
      </c>
      <c r="F97" s="81" t="s">
        <v>669</v>
      </c>
      <c r="G97" s="45"/>
      <c r="H97" s="36" t="s">
        <v>557</v>
      </c>
      <c r="I97" s="46"/>
      <c r="J97" s="59" t="s">
        <v>531</v>
      </c>
      <c r="K97" s="62">
        <v>42458</v>
      </c>
      <c r="L97" s="42">
        <v>8723.34</v>
      </c>
      <c r="M97" s="62">
        <f t="shared" si="4"/>
        <v>44284</v>
      </c>
      <c r="N97" s="82" t="s">
        <v>860</v>
      </c>
      <c r="O97" s="36" t="s">
        <v>171</v>
      </c>
      <c r="P97" s="52" t="s">
        <v>209</v>
      </c>
    </row>
    <row r="98" spans="1:16" s="6" customFormat="1" ht="60" x14ac:dyDescent="0.25">
      <c r="A98" s="50" t="s">
        <v>33</v>
      </c>
      <c r="B98" s="35" t="s">
        <v>187</v>
      </c>
      <c r="C98" s="36" t="s">
        <v>188</v>
      </c>
      <c r="D98" s="37">
        <v>41796</v>
      </c>
      <c r="E98" s="36" t="s">
        <v>189</v>
      </c>
      <c r="F98" s="36" t="s">
        <v>90</v>
      </c>
      <c r="G98" s="45"/>
      <c r="H98" s="36" t="s">
        <v>551</v>
      </c>
      <c r="I98" s="46"/>
      <c r="J98" s="59"/>
      <c r="K98" s="59"/>
      <c r="L98" s="42">
        <v>15000</v>
      </c>
      <c r="M98" s="62" t="str">
        <f t="shared" si="4"/>
        <v/>
      </c>
      <c r="N98" s="82" t="s">
        <v>803</v>
      </c>
      <c r="O98" s="36" t="s">
        <v>15</v>
      </c>
      <c r="P98" s="36" t="s">
        <v>14</v>
      </c>
    </row>
    <row r="99" spans="1:16" s="6" customFormat="1" ht="60" x14ac:dyDescent="0.25">
      <c r="A99" s="50" t="s">
        <v>33</v>
      </c>
      <c r="B99" s="35" t="s">
        <v>187</v>
      </c>
      <c r="C99" s="36" t="s">
        <v>188</v>
      </c>
      <c r="D99" s="37">
        <v>41796</v>
      </c>
      <c r="E99" s="36" t="s">
        <v>189</v>
      </c>
      <c r="F99" s="93" t="s">
        <v>234</v>
      </c>
      <c r="G99" s="45"/>
      <c r="H99" s="36" t="s">
        <v>551</v>
      </c>
      <c r="I99" s="46"/>
      <c r="J99" s="59"/>
      <c r="K99" s="59"/>
      <c r="L99" s="42">
        <v>100680</v>
      </c>
      <c r="M99" s="62" t="str">
        <f t="shared" si="4"/>
        <v/>
      </c>
      <c r="N99" s="82" t="s">
        <v>877</v>
      </c>
      <c r="O99" s="36" t="s">
        <v>173</v>
      </c>
      <c r="P99" s="52" t="s">
        <v>209</v>
      </c>
    </row>
    <row r="100" spans="1:16" s="6" customFormat="1" ht="60" x14ac:dyDescent="0.25">
      <c r="A100" s="50" t="s">
        <v>33</v>
      </c>
      <c r="B100" s="35" t="s">
        <v>187</v>
      </c>
      <c r="C100" s="36" t="s">
        <v>188</v>
      </c>
      <c r="D100" s="37">
        <v>41796</v>
      </c>
      <c r="E100" s="36" t="s">
        <v>189</v>
      </c>
      <c r="F100" s="46" t="s">
        <v>120</v>
      </c>
      <c r="G100" s="45"/>
      <c r="H100" s="36" t="s">
        <v>551</v>
      </c>
      <c r="I100" s="46"/>
      <c r="J100" s="59"/>
      <c r="K100" s="59"/>
      <c r="L100" s="42">
        <v>47076.800000000003</v>
      </c>
      <c r="M100" s="62" t="str">
        <f t="shared" si="4"/>
        <v/>
      </c>
      <c r="N100" s="82" t="s">
        <v>878</v>
      </c>
      <c r="O100" s="36" t="s">
        <v>120</v>
      </c>
      <c r="P100" s="36" t="s">
        <v>10</v>
      </c>
    </row>
    <row r="101" spans="1:16" s="6" customFormat="1" ht="60" x14ac:dyDescent="0.25">
      <c r="A101" s="50" t="s">
        <v>33</v>
      </c>
      <c r="B101" s="35" t="s">
        <v>187</v>
      </c>
      <c r="C101" s="36" t="s">
        <v>188</v>
      </c>
      <c r="D101" s="37">
        <v>41796</v>
      </c>
      <c r="E101" s="36" t="s">
        <v>189</v>
      </c>
      <c r="F101" s="36" t="s">
        <v>90</v>
      </c>
      <c r="G101" s="45"/>
      <c r="H101" s="36" t="s">
        <v>551</v>
      </c>
      <c r="I101" s="46"/>
      <c r="J101" s="59" t="s">
        <v>531</v>
      </c>
      <c r="K101" s="59"/>
      <c r="L101" s="42">
        <v>360000</v>
      </c>
      <c r="M101" s="62" t="str">
        <f t="shared" si="4"/>
        <v/>
      </c>
      <c r="N101" s="82" t="s">
        <v>804</v>
      </c>
      <c r="O101" s="36" t="s">
        <v>15</v>
      </c>
      <c r="P101" s="36" t="s">
        <v>14</v>
      </c>
    </row>
    <row r="102" spans="1:16" s="6" customFormat="1" ht="60" x14ac:dyDescent="0.25">
      <c r="A102" s="50" t="s">
        <v>33</v>
      </c>
      <c r="B102" s="35" t="s">
        <v>187</v>
      </c>
      <c r="C102" s="36" t="s">
        <v>188</v>
      </c>
      <c r="D102" s="37">
        <v>41796</v>
      </c>
      <c r="E102" s="36" t="s">
        <v>189</v>
      </c>
      <c r="F102" s="36" t="s">
        <v>828</v>
      </c>
      <c r="G102" s="45"/>
      <c r="H102" s="36" t="s">
        <v>551</v>
      </c>
      <c r="I102" s="46"/>
      <c r="J102" s="59" t="s">
        <v>531</v>
      </c>
      <c r="K102" s="59"/>
      <c r="L102" s="42">
        <v>88457.29</v>
      </c>
      <c r="M102" s="62" t="str">
        <f t="shared" si="4"/>
        <v/>
      </c>
      <c r="N102" s="82" t="s">
        <v>876</v>
      </c>
      <c r="O102" s="52" t="s">
        <v>129</v>
      </c>
      <c r="P102" s="36" t="s">
        <v>10</v>
      </c>
    </row>
    <row r="103" spans="1:16" s="6" customFormat="1" ht="60" x14ac:dyDescent="0.25">
      <c r="A103" s="50" t="s">
        <v>33</v>
      </c>
      <c r="B103" s="35" t="s">
        <v>187</v>
      </c>
      <c r="C103" s="36" t="s">
        <v>188</v>
      </c>
      <c r="D103" s="37">
        <v>41796</v>
      </c>
      <c r="E103" s="36" t="s">
        <v>189</v>
      </c>
      <c r="F103" s="46" t="s">
        <v>124</v>
      </c>
      <c r="G103" s="45"/>
      <c r="H103" s="36" t="s">
        <v>190</v>
      </c>
      <c r="I103" s="46"/>
      <c r="J103" s="59" t="s">
        <v>531</v>
      </c>
      <c r="K103" s="59"/>
      <c r="L103" s="42"/>
      <c r="M103" s="62" t="str">
        <f t="shared" si="4"/>
        <v/>
      </c>
      <c r="N103" s="82" t="s">
        <v>879</v>
      </c>
      <c r="O103" s="52" t="s">
        <v>124</v>
      </c>
      <c r="P103" s="36" t="s">
        <v>206</v>
      </c>
    </row>
    <row r="104" spans="1:16" s="6" customFormat="1" ht="60" x14ac:dyDescent="0.25">
      <c r="A104" s="50" t="s">
        <v>33</v>
      </c>
      <c r="B104" s="35" t="s">
        <v>187</v>
      </c>
      <c r="C104" s="36" t="s">
        <v>188</v>
      </c>
      <c r="D104" s="37">
        <v>41796</v>
      </c>
      <c r="E104" s="36" t="s">
        <v>189</v>
      </c>
      <c r="F104" s="93" t="s">
        <v>236</v>
      </c>
      <c r="G104" s="45"/>
      <c r="H104" s="36" t="s">
        <v>551</v>
      </c>
      <c r="I104" s="46"/>
      <c r="J104" s="59" t="s">
        <v>531</v>
      </c>
      <c r="K104" s="59"/>
      <c r="L104" s="42">
        <v>3403.8</v>
      </c>
      <c r="M104" s="62" t="str">
        <f t="shared" si="4"/>
        <v/>
      </c>
      <c r="N104" s="82" t="s">
        <v>880</v>
      </c>
      <c r="O104" s="52" t="s">
        <v>176</v>
      </c>
      <c r="P104" s="36" t="s">
        <v>10</v>
      </c>
    </row>
    <row r="105" spans="1:16" s="6" customFormat="1" ht="60" x14ac:dyDescent="0.25">
      <c r="A105" s="89" t="s">
        <v>33</v>
      </c>
      <c r="B105" s="35" t="s">
        <v>187</v>
      </c>
      <c r="C105" s="36" t="s">
        <v>188</v>
      </c>
      <c r="D105" s="37">
        <v>41796</v>
      </c>
      <c r="E105" s="36" t="s">
        <v>189</v>
      </c>
      <c r="F105" s="46" t="s">
        <v>177</v>
      </c>
      <c r="G105" s="45"/>
      <c r="H105" s="46" t="s">
        <v>558</v>
      </c>
      <c r="I105" s="46"/>
      <c r="J105" s="59" t="s">
        <v>532</v>
      </c>
      <c r="K105" s="59"/>
      <c r="L105" s="42"/>
      <c r="M105" s="62" t="str">
        <f t="shared" si="4"/>
        <v/>
      </c>
      <c r="N105" s="82" t="s">
        <v>879</v>
      </c>
      <c r="O105" s="52" t="s">
        <v>210</v>
      </c>
      <c r="P105" s="36" t="s">
        <v>10</v>
      </c>
    </row>
    <row r="106" spans="1:16" ht="60" x14ac:dyDescent="0.25">
      <c r="A106" s="34" t="s">
        <v>33</v>
      </c>
      <c r="B106" s="35" t="s">
        <v>187</v>
      </c>
      <c r="C106" s="36" t="s">
        <v>188</v>
      </c>
      <c r="D106" s="37">
        <v>41796</v>
      </c>
      <c r="E106" s="36" t="s">
        <v>189</v>
      </c>
      <c r="F106" s="46" t="s">
        <v>122</v>
      </c>
      <c r="G106" s="45"/>
      <c r="H106" s="52" t="s">
        <v>126</v>
      </c>
      <c r="I106" s="46"/>
      <c r="J106" s="59" t="s">
        <v>532</v>
      </c>
      <c r="K106" s="59"/>
      <c r="L106" s="80">
        <v>4500</v>
      </c>
      <c r="M106" s="62" t="str">
        <f t="shared" si="4"/>
        <v/>
      </c>
      <c r="N106" s="67" t="s">
        <v>805</v>
      </c>
      <c r="O106" s="36" t="s">
        <v>280</v>
      </c>
      <c r="P106" s="36" t="s">
        <v>45</v>
      </c>
    </row>
    <row r="107" spans="1:16" ht="45" x14ac:dyDescent="0.25">
      <c r="A107" s="46" t="s">
        <v>36</v>
      </c>
      <c r="B107" s="90" t="s">
        <v>215</v>
      </c>
      <c r="C107" s="91" t="s">
        <v>250</v>
      </c>
      <c r="D107" s="92">
        <v>41901</v>
      </c>
      <c r="E107" s="93" t="s">
        <v>251</v>
      </c>
      <c r="F107" s="93" t="s">
        <v>174</v>
      </c>
      <c r="G107" s="121"/>
      <c r="H107" s="93" t="s">
        <v>548</v>
      </c>
      <c r="I107" s="91"/>
      <c r="J107" s="59"/>
      <c r="K107" s="59"/>
      <c r="L107" s="42"/>
      <c r="M107" s="62" t="str">
        <f t="shared" si="4"/>
        <v/>
      </c>
      <c r="N107" s="69" t="s">
        <v>806</v>
      </c>
      <c r="O107" s="36" t="s">
        <v>129</v>
      </c>
      <c r="P107" s="36" t="s">
        <v>10</v>
      </c>
    </row>
    <row r="108" spans="1:16" ht="45" x14ac:dyDescent="0.25">
      <c r="A108" s="46" t="s">
        <v>36</v>
      </c>
      <c r="B108" s="90" t="s">
        <v>215</v>
      </c>
      <c r="C108" s="91" t="s">
        <v>250</v>
      </c>
      <c r="D108" s="92">
        <v>41901</v>
      </c>
      <c r="E108" s="93" t="s">
        <v>251</v>
      </c>
      <c r="F108" s="93" t="s">
        <v>221</v>
      </c>
      <c r="G108" s="121"/>
      <c r="H108" s="93" t="s">
        <v>548</v>
      </c>
      <c r="I108" s="91"/>
      <c r="J108" s="59"/>
      <c r="K108" s="59"/>
      <c r="L108" s="42"/>
      <c r="M108" s="62" t="str">
        <f t="shared" si="4"/>
        <v/>
      </c>
      <c r="N108" s="69" t="s">
        <v>806</v>
      </c>
      <c r="O108" s="36" t="s">
        <v>129</v>
      </c>
      <c r="P108" s="36" t="s">
        <v>10</v>
      </c>
    </row>
    <row r="109" spans="1:16" ht="45" x14ac:dyDescent="0.25">
      <c r="A109" s="46" t="s">
        <v>36</v>
      </c>
      <c r="B109" s="90" t="s">
        <v>215</v>
      </c>
      <c r="C109" s="91" t="s">
        <v>250</v>
      </c>
      <c r="D109" s="92">
        <v>41901</v>
      </c>
      <c r="E109" s="93" t="s">
        <v>251</v>
      </c>
      <c r="F109" s="93" t="s">
        <v>100</v>
      </c>
      <c r="G109" s="94" t="s">
        <v>144</v>
      </c>
      <c r="H109" s="93" t="s">
        <v>254</v>
      </c>
      <c r="I109" s="91"/>
      <c r="J109" s="59"/>
      <c r="K109" s="59"/>
      <c r="L109" s="42"/>
      <c r="M109" s="62" t="str">
        <f t="shared" si="4"/>
        <v/>
      </c>
      <c r="N109" s="69" t="s">
        <v>806</v>
      </c>
      <c r="O109" s="36" t="s">
        <v>129</v>
      </c>
      <c r="P109" s="36" t="s">
        <v>10</v>
      </c>
    </row>
    <row r="110" spans="1:16" ht="45" x14ac:dyDescent="0.25">
      <c r="A110" s="34" t="s">
        <v>36</v>
      </c>
      <c r="B110" s="90" t="s">
        <v>215</v>
      </c>
      <c r="C110" s="91" t="s">
        <v>250</v>
      </c>
      <c r="D110" s="92">
        <v>41901</v>
      </c>
      <c r="E110" s="93" t="s">
        <v>251</v>
      </c>
      <c r="F110" s="81" t="s">
        <v>825</v>
      </c>
      <c r="G110" s="121"/>
      <c r="H110" s="93" t="s">
        <v>228</v>
      </c>
      <c r="I110" s="91"/>
      <c r="J110" s="59" t="s">
        <v>532</v>
      </c>
      <c r="K110" s="59"/>
      <c r="L110" s="42"/>
      <c r="M110" s="62" t="str">
        <f t="shared" si="4"/>
        <v/>
      </c>
      <c r="N110" s="67" t="s">
        <v>779</v>
      </c>
      <c r="O110" s="36" t="s">
        <v>272</v>
      </c>
      <c r="P110" s="36" t="s">
        <v>10</v>
      </c>
    </row>
    <row r="111" spans="1:16" ht="45" x14ac:dyDescent="0.25">
      <c r="A111" s="34" t="s">
        <v>36</v>
      </c>
      <c r="B111" s="90" t="s">
        <v>215</v>
      </c>
      <c r="C111" s="91" t="s">
        <v>250</v>
      </c>
      <c r="D111" s="92">
        <v>41901</v>
      </c>
      <c r="E111" s="93" t="s">
        <v>251</v>
      </c>
      <c r="F111" s="93" t="s">
        <v>230</v>
      </c>
      <c r="G111" s="121"/>
      <c r="H111" s="93" t="s">
        <v>220</v>
      </c>
      <c r="I111" s="91"/>
      <c r="J111" s="59" t="s">
        <v>532</v>
      </c>
      <c r="K111" s="59"/>
      <c r="L111" s="42"/>
      <c r="M111" s="62" t="str">
        <f t="shared" si="4"/>
        <v/>
      </c>
      <c r="N111" s="67" t="s">
        <v>779</v>
      </c>
      <c r="O111" s="36" t="s">
        <v>154</v>
      </c>
      <c r="P111" s="36" t="s">
        <v>136</v>
      </c>
    </row>
    <row r="112" spans="1:16" ht="45" x14ac:dyDescent="0.25">
      <c r="A112" s="46" t="s">
        <v>36</v>
      </c>
      <c r="B112" s="90" t="s">
        <v>215</v>
      </c>
      <c r="C112" s="91" t="s">
        <v>250</v>
      </c>
      <c r="D112" s="92">
        <v>41901</v>
      </c>
      <c r="E112" s="93" t="s">
        <v>251</v>
      </c>
      <c r="F112" s="93" t="s">
        <v>229</v>
      </c>
      <c r="G112" s="121"/>
      <c r="H112" s="93" t="s">
        <v>559</v>
      </c>
      <c r="I112" s="91"/>
      <c r="J112" s="59"/>
      <c r="K112" s="59"/>
      <c r="L112" s="48"/>
      <c r="M112" s="62" t="str">
        <f t="shared" si="4"/>
        <v/>
      </c>
      <c r="N112" s="69" t="s">
        <v>806</v>
      </c>
      <c r="O112" s="36" t="s">
        <v>154</v>
      </c>
      <c r="P112" s="36" t="s">
        <v>206</v>
      </c>
    </row>
    <row r="113" spans="1:16" ht="45" x14ac:dyDescent="0.25">
      <c r="A113" s="34" t="s">
        <v>36</v>
      </c>
      <c r="B113" s="90" t="s">
        <v>215</v>
      </c>
      <c r="C113" s="91" t="s">
        <v>250</v>
      </c>
      <c r="D113" s="92">
        <v>41901</v>
      </c>
      <c r="E113" s="93" t="s">
        <v>251</v>
      </c>
      <c r="F113" s="93" t="s">
        <v>232</v>
      </c>
      <c r="G113" s="121"/>
      <c r="H113" s="93" t="s">
        <v>220</v>
      </c>
      <c r="I113" s="91"/>
      <c r="J113" s="59" t="s">
        <v>532</v>
      </c>
      <c r="K113" s="59"/>
      <c r="L113" s="42"/>
      <c r="M113" s="62" t="str">
        <f t="shared" si="4"/>
        <v/>
      </c>
      <c r="N113" s="67" t="s">
        <v>780</v>
      </c>
      <c r="O113" s="36" t="s">
        <v>200</v>
      </c>
      <c r="P113" s="36" t="s">
        <v>203</v>
      </c>
    </row>
    <row r="114" spans="1:16" ht="60" x14ac:dyDescent="0.25">
      <c r="A114" s="46" t="s">
        <v>36</v>
      </c>
      <c r="B114" s="90" t="s">
        <v>215</v>
      </c>
      <c r="C114" s="91" t="s">
        <v>250</v>
      </c>
      <c r="D114" s="92">
        <v>41901</v>
      </c>
      <c r="E114" s="93" t="s">
        <v>251</v>
      </c>
      <c r="F114" s="93" t="s">
        <v>235</v>
      </c>
      <c r="G114" s="38" t="s">
        <v>244</v>
      </c>
      <c r="H114" s="93" t="s">
        <v>560</v>
      </c>
      <c r="I114" s="91"/>
      <c r="J114" s="59"/>
      <c r="K114" s="59"/>
      <c r="L114" s="42">
        <v>652366</v>
      </c>
      <c r="M114" s="62" t="str">
        <f t="shared" si="4"/>
        <v/>
      </c>
      <c r="N114" s="69" t="s">
        <v>806</v>
      </c>
      <c r="O114" s="36" t="s">
        <v>156</v>
      </c>
      <c r="P114" s="36" t="s">
        <v>209</v>
      </c>
    </row>
    <row r="115" spans="1:16" ht="60" x14ac:dyDescent="0.25">
      <c r="A115" s="46" t="s">
        <v>36</v>
      </c>
      <c r="B115" s="90" t="s">
        <v>215</v>
      </c>
      <c r="C115" s="91" t="s">
        <v>250</v>
      </c>
      <c r="D115" s="92">
        <v>41901</v>
      </c>
      <c r="E115" s="93" t="s">
        <v>251</v>
      </c>
      <c r="F115" s="93" t="s">
        <v>236</v>
      </c>
      <c r="G115" s="38" t="s">
        <v>155</v>
      </c>
      <c r="H115" s="93" t="s">
        <v>560</v>
      </c>
      <c r="I115" s="91"/>
      <c r="J115" s="59"/>
      <c r="K115" s="59"/>
      <c r="L115" s="42">
        <v>44533.05</v>
      </c>
      <c r="M115" s="62" t="str">
        <f t="shared" si="4"/>
        <v/>
      </c>
      <c r="N115" s="69" t="s">
        <v>806</v>
      </c>
      <c r="O115" s="36" t="s">
        <v>156</v>
      </c>
      <c r="P115" s="36" t="s">
        <v>209</v>
      </c>
    </row>
    <row r="116" spans="1:16" ht="45" x14ac:dyDescent="0.25">
      <c r="A116" s="46" t="s">
        <v>36</v>
      </c>
      <c r="B116" s="90" t="s">
        <v>215</v>
      </c>
      <c r="C116" s="91" t="s">
        <v>250</v>
      </c>
      <c r="D116" s="92">
        <v>41901</v>
      </c>
      <c r="E116" s="93" t="s">
        <v>251</v>
      </c>
      <c r="F116" s="93" t="s">
        <v>223</v>
      </c>
      <c r="G116" s="121"/>
      <c r="H116" s="93" t="s">
        <v>561</v>
      </c>
      <c r="I116" s="91"/>
      <c r="J116" s="59"/>
      <c r="K116" s="59"/>
      <c r="L116" s="42"/>
      <c r="M116" s="62" t="str">
        <f t="shared" si="4"/>
        <v/>
      </c>
      <c r="N116" s="69" t="s">
        <v>806</v>
      </c>
      <c r="O116" s="36" t="s">
        <v>129</v>
      </c>
      <c r="P116" s="36" t="s">
        <v>10</v>
      </c>
    </row>
    <row r="117" spans="1:16" ht="45" x14ac:dyDescent="0.25">
      <c r="A117" s="46" t="s">
        <v>36</v>
      </c>
      <c r="B117" s="90" t="s">
        <v>215</v>
      </c>
      <c r="C117" s="91" t="s">
        <v>250</v>
      </c>
      <c r="D117" s="92">
        <v>41901</v>
      </c>
      <c r="E117" s="93" t="s">
        <v>251</v>
      </c>
      <c r="F117" s="93" t="s">
        <v>177</v>
      </c>
      <c r="G117" s="94" t="s">
        <v>144</v>
      </c>
      <c r="H117" s="93" t="s">
        <v>562</v>
      </c>
      <c r="I117" s="91"/>
      <c r="J117" s="59"/>
      <c r="K117" s="59"/>
      <c r="L117" s="42"/>
      <c r="M117" s="62" t="str">
        <f t="shared" si="4"/>
        <v/>
      </c>
      <c r="N117" s="69" t="s">
        <v>806</v>
      </c>
      <c r="O117" s="36" t="s">
        <v>129</v>
      </c>
      <c r="P117" s="36" t="s">
        <v>10</v>
      </c>
    </row>
    <row r="118" spans="1:16" ht="60" x14ac:dyDescent="0.25">
      <c r="A118" s="46" t="s">
        <v>36</v>
      </c>
      <c r="B118" s="90" t="s">
        <v>215</v>
      </c>
      <c r="C118" s="91" t="s">
        <v>250</v>
      </c>
      <c r="D118" s="92">
        <v>41901</v>
      </c>
      <c r="E118" s="93" t="s">
        <v>251</v>
      </c>
      <c r="F118" s="93" t="s">
        <v>365</v>
      </c>
      <c r="G118" s="38" t="s">
        <v>255</v>
      </c>
      <c r="H118" s="93" t="s">
        <v>560</v>
      </c>
      <c r="I118" s="91"/>
      <c r="J118" s="59"/>
      <c r="K118" s="59"/>
      <c r="L118" s="42">
        <v>190142.7</v>
      </c>
      <c r="M118" s="62" t="str">
        <f t="shared" si="4"/>
        <v/>
      </c>
      <c r="N118" s="69" t="s">
        <v>806</v>
      </c>
      <c r="O118" s="36" t="s">
        <v>107</v>
      </c>
      <c r="P118" s="36" t="s">
        <v>45</v>
      </c>
    </row>
    <row r="119" spans="1:16" ht="45" x14ac:dyDescent="0.25">
      <c r="A119" s="50" t="s">
        <v>36</v>
      </c>
      <c r="B119" s="90" t="s">
        <v>215</v>
      </c>
      <c r="C119" s="91" t="s">
        <v>250</v>
      </c>
      <c r="D119" s="92">
        <v>41901</v>
      </c>
      <c r="E119" s="93" t="s">
        <v>251</v>
      </c>
      <c r="F119" s="93" t="s">
        <v>405</v>
      </c>
      <c r="G119" s="94" t="s">
        <v>260</v>
      </c>
      <c r="H119" s="95"/>
      <c r="I119" s="96"/>
      <c r="J119" s="59"/>
      <c r="K119" s="59"/>
      <c r="L119" s="42"/>
      <c r="M119" s="62" t="str">
        <f t="shared" si="4"/>
        <v/>
      </c>
      <c r="N119" s="82" t="s">
        <v>807</v>
      </c>
      <c r="O119" s="36" t="s">
        <v>1</v>
      </c>
      <c r="P119" s="36" t="s">
        <v>13</v>
      </c>
    </row>
    <row r="120" spans="1:16" s="6" customFormat="1" ht="60" x14ac:dyDescent="0.25">
      <c r="A120" s="46" t="s">
        <v>36</v>
      </c>
      <c r="B120" s="90" t="s">
        <v>215</v>
      </c>
      <c r="C120" s="91" t="s">
        <v>250</v>
      </c>
      <c r="D120" s="92">
        <v>41901</v>
      </c>
      <c r="E120" s="93" t="s">
        <v>251</v>
      </c>
      <c r="F120" s="93" t="s">
        <v>73</v>
      </c>
      <c r="G120" s="38" t="s">
        <v>242</v>
      </c>
      <c r="H120" s="93" t="s">
        <v>563</v>
      </c>
      <c r="I120" s="91"/>
      <c r="J120" s="59"/>
      <c r="K120" s="59"/>
      <c r="L120" s="97">
        <v>6285495</v>
      </c>
      <c r="M120" s="62" t="str">
        <f t="shared" si="4"/>
        <v/>
      </c>
      <c r="N120" s="69" t="s">
        <v>750</v>
      </c>
      <c r="O120" s="36" t="s">
        <v>1</v>
      </c>
      <c r="P120" s="36" t="s">
        <v>13</v>
      </c>
    </row>
    <row r="121" spans="1:16" ht="60" x14ac:dyDescent="0.25">
      <c r="A121" s="46" t="s">
        <v>36</v>
      </c>
      <c r="B121" s="90" t="s">
        <v>215</v>
      </c>
      <c r="C121" s="91" t="s">
        <v>250</v>
      </c>
      <c r="D121" s="92">
        <v>41901</v>
      </c>
      <c r="E121" s="93" t="s">
        <v>251</v>
      </c>
      <c r="F121" s="36" t="s">
        <v>90</v>
      </c>
      <c r="G121" s="122" t="s">
        <v>243</v>
      </c>
      <c r="H121" s="93" t="s">
        <v>564</v>
      </c>
      <c r="I121" s="91"/>
      <c r="J121" s="59"/>
      <c r="K121" s="59"/>
      <c r="L121" s="42">
        <v>2826000</v>
      </c>
      <c r="M121" s="62" t="str">
        <f t="shared" si="4"/>
        <v/>
      </c>
      <c r="N121" s="69" t="s">
        <v>806</v>
      </c>
      <c r="O121" s="36" t="s">
        <v>15</v>
      </c>
      <c r="P121" s="36" t="s">
        <v>14</v>
      </c>
    </row>
    <row r="122" spans="1:16" ht="120" x14ac:dyDescent="0.25">
      <c r="A122" s="46" t="s">
        <v>36</v>
      </c>
      <c r="B122" s="90" t="s">
        <v>215</v>
      </c>
      <c r="C122" s="91" t="s">
        <v>250</v>
      </c>
      <c r="D122" s="92">
        <v>41901</v>
      </c>
      <c r="E122" s="93" t="s">
        <v>251</v>
      </c>
      <c r="F122" s="93" t="s">
        <v>238</v>
      </c>
      <c r="G122" s="94" t="s">
        <v>522</v>
      </c>
      <c r="H122" s="93" t="s">
        <v>565</v>
      </c>
      <c r="I122" s="91"/>
      <c r="J122" s="59"/>
      <c r="K122" s="59"/>
      <c r="L122" s="42">
        <v>500830</v>
      </c>
      <c r="M122" s="62" t="str">
        <f t="shared" si="4"/>
        <v/>
      </c>
      <c r="N122" s="69" t="s">
        <v>806</v>
      </c>
      <c r="O122" s="36" t="s">
        <v>76</v>
      </c>
      <c r="P122" s="36" t="s">
        <v>14</v>
      </c>
    </row>
    <row r="123" spans="1:16" ht="75" x14ac:dyDescent="0.25">
      <c r="A123" s="46" t="s">
        <v>36</v>
      </c>
      <c r="B123" s="90" t="s">
        <v>215</v>
      </c>
      <c r="C123" s="91" t="s">
        <v>250</v>
      </c>
      <c r="D123" s="92">
        <v>41901</v>
      </c>
      <c r="E123" s="93" t="s">
        <v>251</v>
      </c>
      <c r="F123" s="93" t="s">
        <v>256</v>
      </c>
      <c r="G123" s="94" t="s">
        <v>523</v>
      </c>
      <c r="H123" s="93" t="s">
        <v>566</v>
      </c>
      <c r="I123" s="91"/>
      <c r="J123" s="59"/>
      <c r="K123" s="59"/>
      <c r="L123" s="42">
        <v>237070</v>
      </c>
      <c r="M123" s="62" t="str">
        <f t="shared" ref="M123:M183" si="5">IF(K123="","",(DATE(YEAR(K123)+5,MONTH(K123),DAY(K123))))</f>
        <v/>
      </c>
      <c r="N123" s="69" t="s">
        <v>806</v>
      </c>
      <c r="O123" s="36" t="s">
        <v>76</v>
      </c>
      <c r="P123" s="36" t="s">
        <v>14</v>
      </c>
    </row>
    <row r="124" spans="1:16" ht="45" x14ac:dyDescent="0.25">
      <c r="A124" s="46" t="s">
        <v>36</v>
      </c>
      <c r="B124" s="90" t="s">
        <v>215</v>
      </c>
      <c r="C124" s="91" t="s">
        <v>250</v>
      </c>
      <c r="D124" s="92">
        <v>41901</v>
      </c>
      <c r="E124" s="93" t="s">
        <v>251</v>
      </c>
      <c r="F124" s="93" t="s">
        <v>122</v>
      </c>
      <c r="G124" s="38" t="s">
        <v>248</v>
      </c>
      <c r="H124" s="93" t="s">
        <v>259</v>
      </c>
      <c r="I124" s="91"/>
      <c r="J124" s="59"/>
      <c r="K124" s="59"/>
      <c r="L124" s="80">
        <v>58875</v>
      </c>
      <c r="M124" s="62" t="str">
        <f t="shared" si="5"/>
        <v/>
      </c>
      <c r="N124" s="69" t="s">
        <v>806</v>
      </c>
      <c r="O124" s="36" t="s">
        <v>15</v>
      </c>
      <c r="P124" s="36" t="s">
        <v>14</v>
      </c>
    </row>
    <row r="125" spans="1:16" s="6" customFormat="1" ht="45" x14ac:dyDescent="0.25">
      <c r="A125" s="34" t="s">
        <v>36</v>
      </c>
      <c r="B125" s="90" t="s">
        <v>215</v>
      </c>
      <c r="C125" s="91" t="s">
        <v>250</v>
      </c>
      <c r="D125" s="92">
        <v>41901</v>
      </c>
      <c r="E125" s="93" t="s">
        <v>251</v>
      </c>
      <c r="F125" s="93" t="s">
        <v>71</v>
      </c>
      <c r="G125" s="38" t="s">
        <v>245</v>
      </c>
      <c r="H125" s="93" t="s">
        <v>407</v>
      </c>
      <c r="I125" s="91"/>
      <c r="J125" s="59" t="s">
        <v>532</v>
      </c>
      <c r="K125" s="59"/>
      <c r="L125" s="98">
        <v>17183.650000000001</v>
      </c>
      <c r="M125" s="62" t="str">
        <f t="shared" si="5"/>
        <v/>
      </c>
      <c r="N125" s="67" t="s">
        <v>808</v>
      </c>
      <c r="O125" s="36" t="s">
        <v>24</v>
      </c>
      <c r="P125" s="36" t="s">
        <v>38</v>
      </c>
    </row>
    <row r="126" spans="1:16" ht="90" x14ac:dyDescent="0.25">
      <c r="A126" s="46" t="s">
        <v>36</v>
      </c>
      <c r="B126" s="90" t="s">
        <v>215</v>
      </c>
      <c r="C126" s="91" t="s">
        <v>250</v>
      </c>
      <c r="D126" s="92">
        <v>41901</v>
      </c>
      <c r="E126" s="93" t="s">
        <v>251</v>
      </c>
      <c r="F126" s="93" t="s">
        <v>234</v>
      </c>
      <c r="G126" s="94" t="s">
        <v>524</v>
      </c>
      <c r="H126" s="93" t="s">
        <v>567</v>
      </c>
      <c r="I126" s="91"/>
      <c r="J126" s="59"/>
      <c r="K126" s="59"/>
      <c r="L126" s="42">
        <v>1317230</v>
      </c>
      <c r="M126" s="62" t="str">
        <f t="shared" si="5"/>
        <v/>
      </c>
      <c r="N126" s="69" t="s">
        <v>806</v>
      </c>
      <c r="O126" s="36" t="s">
        <v>274</v>
      </c>
      <c r="P126" s="36" t="s">
        <v>45</v>
      </c>
    </row>
    <row r="127" spans="1:16" ht="60" x14ac:dyDescent="0.25">
      <c r="A127" s="50" t="s">
        <v>36</v>
      </c>
      <c r="B127" s="90" t="s">
        <v>215</v>
      </c>
      <c r="C127" s="91" t="s">
        <v>250</v>
      </c>
      <c r="D127" s="92">
        <v>41901</v>
      </c>
      <c r="E127" s="93" t="s">
        <v>251</v>
      </c>
      <c r="F127" s="81" t="s">
        <v>669</v>
      </c>
      <c r="G127" s="94" t="s">
        <v>525</v>
      </c>
      <c r="H127" s="93" t="s">
        <v>233</v>
      </c>
      <c r="I127" s="91"/>
      <c r="J127" s="59" t="s">
        <v>531</v>
      </c>
      <c r="K127" s="62">
        <v>42499</v>
      </c>
      <c r="L127" s="80">
        <v>599740</v>
      </c>
      <c r="M127" s="62">
        <f t="shared" si="5"/>
        <v>44325</v>
      </c>
      <c r="N127" s="82" t="s">
        <v>884</v>
      </c>
      <c r="O127" s="36" t="s">
        <v>274</v>
      </c>
      <c r="P127" s="36" t="s">
        <v>45</v>
      </c>
    </row>
    <row r="128" spans="1:16" ht="60" x14ac:dyDescent="0.25">
      <c r="A128" s="50" t="s">
        <v>36</v>
      </c>
      <c r="B128" s="90" t="s">
        <v>215</v>
      </c>
      <c r="C128" s="91" t="s">
        <v>250</v>
      </c>
      <c r="D128" s="92">
        <v>41901</v>
      </c>
      <c r="E128" s="93" t="s">
        <v>251</v>
      </c>
      <c r="F128" s="81" t="s">
        <v>266</v>
      </c>
      <c r="G128" s="38" t="s">
        <v>408</v>
      </c>
      <c r="H128" s="93" t="s">
        <v>249</v>
      </c>
      <c r="I128" s="91"/>
      <c r="J128" s="59" t="s">
        <v>531</v>
      </c>
      <c r="K128" s="62">
        <v>42499</v>
      </c>
      <c r="L128" s="80">
        <v>30000</v>
      </c>
      <c r="M128" s="62">
        <f t="shared" si="5"/>
        <v>44325</v>
      </c>
      <c r="N128" s="82" t="s">
        <v>883</v>
      </c>
      <c r="O128" s="36" t="s">
        <v>208</v>
      </c>
      <c r="P128" s="36" t="s">
        <v>45</v>
      </c>
    </row>
    <row r="129" spans="1:16" s="6" customFormat="1" ht="45" x14ac:dyDescent="0.25">
      <c r="A129" s="50" t="s">
        <v>36</v>
      </c>
      <c r="B129" s="90" t="s">
        <v>215</v>
      </c>
      <c r="C129" s="91" t="s">
        <v>250</v>
      </c>
      <c r="D129" s="92">
        <v>41901</v>
      </c>
      <c r="E129" s="93" t="s">
        <v>251</v>
      </c>
      <c r="F129" s="46" t="s">
        <v>826</v>
      </c>
      <c r="G129" s="38" t="s">
        <v>241</v>
      </c>
      <c r="H129" s="93" t="s">
        <v>257</v>
      </c>
      <c r="I129" s="91"/>
      <c r="J129" s="59" t="s">
        <v>531</v>
      </c>
      <c r="K129" s="62">
        <v>42502</v>
      </c>
      <c r="L129" s="99">
        <v>602880</v>
      </c>
      <c r="M129" s="62">
        <f t="shared" si="5"/>
        <v>44328</v>
      </c>
      <c r="N129" s="82" t="s">
        <v>882</v>
      </c>
      <c r="O129" s="36" t="s">
        <v>129</v>
      </c>
      <c r="P129" s="36" t="s">
        <v>10</v>
      </c>
    </row>
    <row r="130" spans="1:16" s="6" customFormat="1" ht="45" x14ac:dyDescent="0.25">
      <c r="A130" s="50" t="s">
        <v>36</v>
      </c>
      <c r="B130" s="90" t="s">
        <v>215</v>
      </c>
      <c r="C130" s="91" t="s">
        <v>250</v>
      </c>
      <c r="D130" s="92">
        <v>41901</v>
      </c>
      <c r="E130" s="93" t="s">
        <v>251</v>
      </c>
      <c r="F130" s="93" t="s">
        <v>827</v>
      </c>
      <c r="G130" s="121"/>
      <c r="H130" s="93" t="s">
        <v>249</v>
      </c>
      <c r="I130" s="91"/>
      <c r="J130" s="59"/>
      <c r="K130" s="59"/>
      <c r="L130" s="42"/>
      <c r="M130" s="62" t="str">
        <f t="shared" si="5"/>
        <v/>
      </c>
      <c r="N130" s="82" t="s">
        <v>885</v>
      </c>
      <c r="O130" s="36" t="s">
        <v>129</v>
      </c>
      <c r="P130" s="36" t="s">
        <v>10</v>
      </c>
    </row>
    <row r="131" spans="1:16" s="6" customFormat="1" ht="45" x14ac:dyDescent="0.25">
      <c r="A131" s="46" t="s">
        <v>36</v>
      </c>
      <c r="B131" s="90" t="s">
        <v>215</v>
      </c>
      <c r="C131" s="91" t="s">
        <v>250</v>
      </c>
      <c r="D131" s="92">
        <v>41901</v>
      </c>
      <c r="E131" s="93" t="s">
        <v>251</v>
      </c>
      <c r="F131" s="93" t="s">
        <v>252</v>
      </c>
      <c r="G131" s="121"/>
      <c r="H131" s="93" t="s">
        <v>258</v>
      </c>
      <c r="I131" s="91"/>
      <c r="J131" s="59"/>
      <c r="K131" s="59"/>
      <c r="L131" s="42"/>
      <c r="M131" s="62" t="str">
        <f t="shared" si="5"/>
        <v/>
      </c>
      <c r="N131" s="69" t="s">
        <v>806</v>
      </c>
      <c r="O131" s="36" t="s">
        <v>129</v>
      </c>
      <c r="P131" s="36" t="s">
        <v>10</v>
      </c>
    </row>
    <row r="132" spans="1:16" ht="45" x14ac:dyDescent="0.25">
      <c r="A132" s="46" t="s">
        <v>36</v>
      </c>
      <c r="B132" s="90" t="s">
        <v>215</v>
      </c>
      <c r="C132" s="91" t="s">
        <v>250</v>
      </c>
      <c r="D132" s="92">
        <v>41901</v>
      </c>
      <c r="E132" s="93" t="s">
        <v>251</v>
      </c>
      <c r="F132" s="93" t="s">
        <v>237</v>
      </c>
      <c r="G132" s="94" t="s">
        <v>253</v>
      </c>
      <c r="H132" s="93" t="s">
        <v>409</v>
      </c>
      <c r="I132" s="91"/>
      <c r="J132" s="59"/>
      <c r="K132" s="59"/>
      <c r="L132" s="42">
        <v>12730</v>
      </c>
      <c r="M132" s="62" t="str">
        <f t="shared" si="5"/>
        <v/>
      </c>
      <c r="N132" s="69" t="s">
        <v>806</v>
      </c>
      <c r="O132" s="36" t="s">
        <v>179</v>
      </c>
      <c r="P132" s="36" t="s">
        <v>275</v>
      </c>
    </row>
    <row r="133" spans="1:16" ht="45" x14ac:dyDescent="0.25">
      <c r="A133" s="74" t="s">
        <v>26</v>
      </c>
      <c r="B133" s="51" t="s">
        <v>196</v>
      </c>
      <c r="C133" s="69" t="s">
        <v>410</v>
      </c>
      <c r="D133" s="100">
        <v>41873</v>
      </c>
      <c r="E133" s="69" t="s">
        <v>197</v>
      </c>
      <c r="F133" s="74" t="s">
        <v>166</v>
      </c>
      <c r="G133" s="45"/>
      <c r="H133" s="74" t="s">
        <v>568</v>
      </c>
      <c r="I133" s="69"/>
      <c r="J133" s="59"/>
      <c r="K133" s="59"/>
      <c r="L133" s="42"/>
      <c r="M133" s="62" t="str">
        <f t="shared" si="5"/>
        <v/>
      </c>
      <c r="N133" s="69" t="s">
        <v>839</v>
      </c>
      <c r="O133" s="36" t="s">
        <v>42</v>
      </c>
      <c r="P133" s="52" t="s">
        <v>17</v>
      </c>
    </row>
    <row r="134" spans="1:16" ht="60" x14ac:dyDescent="0.25">
      <c r="A134" s="52" t="s">
        <v>26</v>
      </c>
      <c r="B134" s="35" t="s">
        <v>196</v>
      </c>
      <c r="C134" s="46" t="s">
        <v>410</v>
      </c>
      <c r="D134" s="37">
        <v>41873</v>
      </c>
      <c r="E134" s="46" t="s">
        <v>197</v>
      </c>
      <c r="F134" s="36" t="s">
        <v>279</v>
      </c>
      <c r="G134" s="45"/>
      <c r="H134" s="46" t="s">
        <v>569</v>
      </c>
      <c r="I134" s="46"/>
      <c r="J134" s="59" t="s">
        <v>532</v>
      </c>
      <c r="K134" s="59"/>
      <c r="L134" s="42"/>
      <c r="M134" s="62" t="str">
        <f t="shared" si="5"/>
        <v/>
      </c>
      <c r="N134" s="74" t="s">
        <v>840</v>
      </c>
      <c r="O134" s="36" t="s">
        <v>42</v>
      </c>
      <c r="P134" s="52" t="s">
        <v>17</v>
      </c>
    </row>
    <row r="135" spans="1:16" ht="45" x14ac:dyDescent="0.25">
      <c r="A135" s="52" t="s">
        <v>26</v>
      </c>
      <c r="B135" s="35" t="s">
        <v>196</v>
      </c>
      <c r="C135" s="46" t="s">
        <v>410</v>
      </c>
      <c r="D135" s="37">
        <v>41873</v>
      </c>
      <c r="E135" s="46" t="s">
        <v>197</v>
      </c>
      <c r="F135" s="36" t="s">
        <v>108</v>
      </c>
      <c r="G135" s="45"/>
      <c r="H135" s="52" t="s">
        <v>126</v>
      </c>
      <c r="I135" s="46"/>
      <c r="J135" s="59" t="s">
        <v>532</v>
      </c>
      <c r="K135" s="59"/>
      <c r="L135" s="42"/>
      <c r="M135" s="62" t="str">
        <f t="shared" si="5"/>
        <v/>
      </c>
      <c r="N135" s="69" t="s">
        <v>830</v>
      </c>
      <c r="O135" s="36" t="s">
        <v>129</v>
      </c>
      <c r="P135" s="52" t="s">
        <v>10</v>
      </c>
    </row>
    <row r="136" spans="1:16" s="6" customFormat="1" ht="45" x14ac:dyDescent="0.25">
      <c r="A136" s="52" t="s">
        <v>26</v>
      </c>
      <c r="B136" s="35" t="s">
        <v>196</v>
      </c>
      <c r="C136" s="46" t="s">
        <v>410</v>
      </c>
      <c r="D136" s="37">
        <v>41873</v>
      </c>
      <c r="E136" s="46" t="s">
        <v>197</v>
      </c>
      <c r="F136" s="36" t="s">
        <v>174</v>
      </c>
      <c r="G136" s="45"/>
      <c r="H136" s="52" t="s">
        <v>570</v>
      </c>
      <c r="I136" s="46"/>
      <c r="J136" s="59"/>
      <c r="K136" s="59"/>
      <c r="L136" s="42"/>
      <c r="M136" s="62" t="str">
        <f t="shared" si="5"/>
        <v/>
      </c>
      <c r="N136" s="69" t="s">
        <v>830</v>
      </c>
      <c r="O136" s="36" t="s">
        <v>129</v>
      </c>
      <c r="P136" s="52" t="s">
        <v>10</v>
      </c>
    </row>
    <row r="137" spans="1:16" s="6" customFormat="1" ht="45" x14ac:dyDescent="0.25">
      <c r="A137" s="52" t="s">
        <v>26</v>
      </c>
      <c r="B137" s="35" t="s">
        <v>196</v>
      </c>
      <c r="C137" s="46" t="s">
        <v>410</v>
      </c>
      <c r="D137" s="37">
        <v>41873</v>
      </c>
      <c r="E137" s="46" t="s">
        <v>197</v>
      </c>
      <c r="F137" s="36" t="s">
        <v>100</v>
      </c>
      <c r="G137" s="45"/>
      <c r="H137" s="52" t="s">
        <v>273</v>
      </c>
      <c r="I137" s="46"/>
      <c r="J137" s="59"/>
      <c r="K137" s="59"/>
      <c r="L137" s="56"/>
      <c r="M137" s="62" t="str">
        <f t="shared" si="5"/>
        <v/>
      </c>
      <c r="N137" s="69" t="s">
        <v>830</v>
      </c>
      <c r="O137" s="36" t="s">
        <v>129</v>
      </c>
      <c r="P137" s="52" t="s">
        <v>10</v>
      </c>
    </row>
    <row r="138" spans="1:16" ht="45" x14ac:dyDescent="0.25">
      <c r="A138" s="52" t="s">
        <v>26</v>
      </c>
      <c r="B138" s="35" t="s">
        <v>196</v>
      </c>
      <c r="C138" s="46" t="s">
        <v>410</v>
      </c>
      <c r="D138" s="37">
        <v>41873</v>
      </c>
      <c r="E138" s="46" t="s">
        <v>197</v>
      </c>
      <c r="F138" s="81" t="s">
        <v>825</v>
      </c>
      <c r="G138" s="45"/>
      <c r="H138" s="52" t="s">
        <v>126</v>
      </c>
      <c r="I138" s="46"/>
      <c r="J138" s="59" t="s">
        <v>532</v>
      </c>
      <c r="K138" s="59"/>
      <c r="L138" s="56"/>
      <c r="M138" s="62" t="str">
        <f t="shared" si="5"/>
        <v/>
      </c>
      <c r="N138" s="74" t="s">
        <v>831</v>
      </c>
      <c r="O138" s="36" t="s">
        <v>272</v>
      </c>
      <c r="P138" s="52" t="s">
        <v>136</v>
      </c>
    </row>
    <row r="139" spans="1:16" ht="45" x14ac:dyDescent="0.25">
      <c r="A139" s="52" t="s">
        <v>26</v>
      </c>
      <c r="B139" s="35" t="s">
        <v>196</v>
      </c>
      <c r="C139" s="46" t="s">
        <v>410</v>
      </c>
      <c r="D139" s="37">
        <v>41873</v>
      </c>
      <c r="E139" s="46" t="s">
        <v>197</v>
      </c>
      <c r="F139" s="36" t="s">
        <v>124</v>
      </c>
      <c r="G139" s="45"/>
      <c r="H139" s="52" t="s">
        <v>126</v>
      </c>
      <c r="I139" s="46"/>
      <c r="J139" s="59" t="s">
        <v>532</v>
      </c>
      <c r="K139" s="59"/>
      <c r="L139" s="42"/>
      <c r="M139" s="62" t="str">
        <f t="shared" si="5"/>
        <v/>
      </c>
      <c r="N139" s="69" t="s">
        <v>830</v>
      </c>
      <c r="O139" s="36" t="s">
        <v>154</v>
      </c>
      <c r="P139" s="52" t="s">
        <v>206</v>
      </c>
    </row>
    <row r="140" spans="1:16" ht="45" x14ac:dyDescent="0.25">
      <c r="A140" s="52" t="s">
        <v>26</v>
      </c>
      <c r="B140" s="35" t="s">
        <v>196</v>
      </c>
      <c r="C140" s="46" t="s">
        <v>410</v>
      </c>
      <c r="D140" s="37">
        <v>41873</v>
      </c>
      <c r="E140" s="46" t="s">
        <v>197</v>
      </c>
      <c r="F140" s="36" t="s">
        <v>125</v>
      </c>
      <c r="G140" s="45"/>
      <c r="H140" s="52" t="s">
        <v>126</v>
      </c>
      <c r="I140" s="46"/>
      <c r="J140" s="59" t="s">
        <v>532</v>
      </c>
      <c r="K140" s="59"/>
      <c r="L140" s="42"/>
      <c r="M140" s="62" t="str">
        <f t="shared" si="5"/>
        <v/>
      </c>
      <c r="N140" s="69" t="s">
        <v>830</v>
      </c>
      <c r="O140" s="36" t="s">
        <v>200</v>
      </c>
      <c r="P140" s="52" t="s">
        <v>203</v>
      </c>
    </row>
    <row r="141" spans="1:16" ht="60" x14ac:dyDescent="0.25">
      <c r="A141" s="52" t="s">
        <v>26</v>
      </c>
      <c r="B141" s="35" t="s">
        <v>196</v>
      </c>
      <c r="C141" s="46" t="s">
        <v>410</v>
      </c>
      <c r="D141" s="37">
        <v>41873</v>
      </c>
      <c r="E141" s="46" t="s">
        <v>197</v>
      </c>
      <c r="F141" s="36" t="s">
        <v>120</v>
      </c>
      <c r="G141" s="38" t="s">
        <v>837</v>
      </c>
      <c r="H141" s="93" t="s">
        <v>571</v>
      </c>
      <c r="I141" s="46"/>
      <c r="J141" s="118"/>
      <c r="K141" s="62">
        <v>42989</v>
      </c>
      <c r="L141" s="42">
        <v>117691.5</v>
      </c>
      <c r="M141" s="62">
        <f t="shared" si="5"/>
        <v>44815</v>
      </c>
      <c r="N141" s="69" t="s">
        <v>846</v>
      </c>
      <c r="O141" s="36" t="s">
        <v>156</v>
      </c>
      <c r="P141" s="52" t="s">
        <v>209</v>
      </c>
    </row>
    <row r="142" spans="1:16" s="6" customFormat="1" ht="45" x14ac:dyDescent="0.25">
      <c r="A142" s="52" t="s">
        <v>26</v>
      </c>
      <c r="B142" s="35" t="s">
        <v>196</v>
      </c>
      <c r="C142" s="46" t="s">
        <v>410</v>
      </c>
      <c r="D142" s="37">
        <v>41873</v>
      </c>
      <c r="E142" s="46" t="s">
        <v>197</v>
      </c>
      <c r="F142" s="36" t="s">
        <v>833</v>
      </c>
      <c r="G142" s="38" t="s">
        <v>836</v>
      </c>
      <c r="H142" s="93" t="s">
        <v>126</v>
      </c>
      <c r="I142" s="46"/>
      <c r="J142" s="59"/>
      <c r="K142" s="62">
        <v>42478</v>
      </c>
      <c r="L142" s="42">
        <v>66000</v>
      </c>
      <c r="M142" s="62"/>
      <c r="N142" s="74" t="s">
        <v>850</v>
      </c>
      <c r="O142" s="36" t="s">
        <v>129</v>
      </c>
      <c r="P142" s="52" t="s">
        <v>10</v>
      </c>
    </row>
    <row r="143" spans="1:16" s="6" customFormat="1" ht="45" x14ac:dyDescent="0.25">
      <c r="A143" s="52" t="s">
        <v>26</v>
      </c>
      <c r="B143" s="35" t="s">
        <v>196</v>
      </c>
      <c r="C143" s="46" t="s">
        <v>410</v>
      </c>
      <c r="D143" s="37">
        <v>41873</v>
      </c>
      <c r="E143" s="46" t="s">
        <v>197</v>
      </c>
      <c r="F143" s="36" t="s">
        <v>834</v>
      </c>
      <c r="G143" s="38" t="s">
        <v>835</v>
      </c>
      <c r="H143" s="93" t="s">
        <v>126</v>
      </c>
      <c r="I143" s="46"/>
      <c r="J143" s="59"/>
      <c r="K143" s="62">
        <v>42753</v>
      </c>
      <c r="L143" s="42">
        <v>58491.839999999997</v>
      </c>
      <c r="M143" s="62"/>
      <c r="N143" s="74" t="s">
        <v>851</v>
      </c>
      <c r="O143" s="36" t="s">
        <v>129</v>
      </c>
      <c r="P143" s="52" t="s">
        <v>10</v>
      </c>
    </row>
    <row r="144" spans="1:16" s="6" customFormat="1" ht="60" x14ac:dyDescent="0.25">
      <c r="A144" s="52" t="s">
        <v>26</v>
      </c>
      <c r="B144" s="35" t="s">
        <v>196</v>
      </c>
      <c r="C144" s="46" t="s">
        <v>410</v>
      </c>
      <c r="D144" s="37">
        <v>41873</v>
      </c>
      <c r="E144" s="46" t="s">
        <v>197</v>
      </c>
      <c r="F144" s="93" t="s">
        <v>236</v>
      </c>
      <c r="G144" s="38" t="s">
        <v>838</v>
      </c>
      <c r="H144" s="93" t="s">
        <v>571</v>
      </c>
      <c r="I144" s="46"/>
      <c r="J144" s="59"/>
      <c r="K144" s="59"/>
      <c r="L144" s="61">
        <v>8509.5</v>
      </c>
      <c r="M144" s="62" t="str">
        <f t="shared" si="5"/>
        <v/>
      </c>
      <c r="N144" s="69" t="s">
        <v>847</v>
      </c>
      <c r="O144" s="36" t="s">
        <v>156</v>
      </c>
      <c r="P144" s="52" t="s">
        <v>209</v>
      </c>
    </row>
    <row r="145" spans="1:16" ht="60" x14ac:dyDescent="0.25">
      <c r="A145" s="52" t="s">
        <v>26</v>
      </c>
      <c r="B145" s="35" t="s">
        <v>196</v>
      </c>
      <c r="C145" s="46" t="s">
        <v>410</v>
      </c>
      <c r="D145" s="37">
        <v>41873</v>
      </c>
      <c r="E145" s="46" t="s">
        <v>197</v>
      </c>
      <c r="F145" s="36" t="s">
        <v>365</v>
      </c>
      <c r="G145" s="45"/>
      <c r="H145" s="93" t="s">
        <v>571</v>
      </c>
      <c r="I145" s="46"/>
      <c r="J145" s="59"/>
      <c r="K145" s="59"/>
      <c r="L145" s="42">
        <v>37533</v>
      </c>
      <c r="M145" s="62" t="str">
        <f t="shared" si="5"/>
        <v/>
      </c>
      <c r="N145" s="69" t="s">
        <v>848</v>
      </c>
      <c r="O145" s="36" t="s">
        <v>107</v>
      </c>
      <c r="P145" s="52" t="s">
        <v>45</v>
      </c>
    </row>
    <row r="146" spans="1:16" ht="45" x14ac:dyDescent="0.25">
      <c r="A146" s="52" t="s">
        <v>26</v>
      </c>
      <c r="B146" s="35" t="s">
        <v>196</v>
      </c>
      <c r="C146" s="46" t="s">
        <v>410</v>
      </c>
      <c r="D146" s="37">
        <v>41873</v>
      </c>
      <c r="E146" s="46" t="s">
        <v>197</v>
      </c>
      <c r="F146" s="36" t="s">
        <v>73</v>
      </c>
      <c r="G146" s="38" t="s">
        <v>276</v>
      </c>
      <c r="H146" s="52" t="s">
        <v>573</v>
      </c>
      <c r="I146" s="46"/>
      <c r="J146" s="59" t="s">
        <v>532</v>
      </c>
      <c r="K146" s="59"/>
      <c r="L146" s="42">
        <v>995850</v>
      </c>
      <c r="M146" s="62" t="str">
        <f t="shared" si="5"/>
        <v/>
      </c>
      <c r="N146" s="69" t="s">
        <v>832</v>
      </c>
      <c r="O146" s="36" t="s">
        <v>1</v>
      </c>
      <c r="P146" s="52" t="s">
        <v>13</v>
      </c>
    </row>
    <row r="147" spans="1:16" ht="45" x14ac:dyDescent="0.25">
      <c r="A147" s="52" t="s">
        <v>26</v>
      </c>
      <c r="B147" s="35" t="s">
        <v>196</v>
      </c>
      <c r="C147" s="46" t="s">
        <v>410</v>
      </c>
      <c r="D147" s="37">
        <v>41873</v>
      </c>
      <c r="E147" s="46" t="s">
        <v>197</v>
      </c>
      <c r="F147" s="36" t="s">
        <v>90</v>
      </c>
      <c r="G147" s="38" t="s">
        <v>264</v>
      </c>
      <c r="H147" s="93" t="s">
        <v>571</v>
      </c>
      <c r="I147" s="46"/>
      <c r="J147" s="59"/>
      <c r="K147" s="59"/>
      <c r="L147" s="42">
        <v>900000</v>
      </c>
      <c r="M147" s="62" t="str">
        <f t="shared" si="5"/>
        <v/>
      </c>
      <c r="N147" s="69" t="s">
        <v>830</v>
      </c>
      <c r="O147" s="36" t="s">
        <v>15</v>
      </c>
      <c r="P147" s="52" t="s">
        <v>14</v>
      </c>
    </row>
    <row r="148" spans="1:16" ht="45" x14ac:dyDescent="0.25">
      <c r="A148" s="52" t="s">
        <v>26</v>
      </c>
      <c r="B148" s="35" t="s">
        <v>196</v>
      </c>
      <c r="C148" s="46" t="s">
        <v>410</v>
      </c>
      <c r="D148" s="37">
        <v>41873</v>
      </c>
      <c r="E148" s="46" t="s">
        <v>197</v>
      </c>
      <c r="F148" s="36" t="s">
        <v>122</v>
      </c>
      <c r="G148" s="38" t="s">
        <v>248</v>
      </c>
      <c r="H148" s="93" t="s">
        <v>571</v>
      </c>
      <c r="I148" s="46"/>
      <c r="J148" s="59"/>
      <c r="K148" s="59"/>
      <c r="L148" s="42">
        <v>11250</v>
      </c>
      <c r="M148" s="62" t="str">
        <f>IF(K148="","",(DATE(YEAR(K148)+5,MONTH(K148),DAY(K148))))</f>
        <v/>
      </c>
      <c r="N148" s="69" t="s">
        <v>830</v>
      </c>
      <c r="O148" s="36" t="s">
        <v>15</v>
      </c>
      <c r="P148" s="52" t="s">
        <v>14</v>
      </c>
    </row>
    <row r="149" spans="1:16" ht="45" x14ac:dyDescent="0.25">
      <c r="A149" s="52" t="s">
        <v>26</v>
      </c>
      <c r="B149" s="35" t="s">
        <v>196</v>
      </c>
      <c r="C149" s="46" t="s">
        <v>410</v>
      </c>
      <c r="D149" s="37">
        <v>41873</v>
      </c>
      <c r="E149" s="46" t="s">
        <v>197</v>
      </c>
      <c r="F149" s="36" t="s">
        <v>71</v>
      </c>
      <c r="G149" s="38" t="s">
        <v>277</v>
      </c>
      <c r="H149" s="52" t="s">
        <v>572</v>
      </c>
      <c r="I149" s="46"/>
      <c r="J149" s="59" t="s">
        <v>532</v>
      </c>
      <c r="K149" s="59"/>
      <c r="L149" s="42">
        <v>2593.5</v>
      </c>
      <c r="M149" s="62" t="str">
        <f t="shared" si="5"/>
        <v/>
      </c>
      <c r="N149" s="69" t="s">
        <v>830</v>
      </c>
      <c r="O149" s="36" t="s">
        <v>24</v>
      </c>
      <c r="P149" s="52" t="s">
        <v>38</v>
      </c>
    </row>
    <row r="150" spans="1:16" ht="60" x14ac:dyDescent="0.25">
      <c r="A150" s="52" t="s">
        <v>26</v>
      </c>
      <c r="B150" s="35" t="s">
        <v>196</v>
      </c>
      <c r="C150" s="46" t="s">
        <v>410</v>
      </c>
      <c r="D150" s="37">
        <v>41873</v>
      </c>
      <c r="E150" s="46" t="s">
        <v>197</v>
      </c>
      <c r="F150" s="93" t="s">
        <v>234</v>
      </c>
      <c r="G150" s="38" t="s">
        <v>265</v>
      </c>
      <c r="H150" s="93" t="s">
        <v>571</v>
      </c>
      <c r="I150" s="46"/>
      <c r="J150" s="59"/>
      <c r="K150" s="59"/>
      <c r="L150" s="42">
        <v>251700</v>
      </c>
      <c r="M150" s="62" t="str">
        <f t="shared" si="5"/>
        <v/>
      </c>
      <c r="N150" s="69" t="s">
        <v>849</v>
      </c>
      <c r="O150" s="36" t="s">
        <v>274</v>
      </c>
      <c r="P150" s="52" t="s">
        <v>45</v>
      </c>
    </row>
    <row r="151" spans="1:16" ht="45" x14ac:dyDescent="0.25">
      <c r="A151" s="52" t="s">
        <v>26</v>
      </c>
      <c r="B151" s="35" t="s">
        <v>196</v>
      </c>
      <c r="C151" s="46" t="s">
        <v>410</v>
      </c>
      <c r="D151" s="37">
        <v>41873</v>
      </c>
      <c r="E151" s="46" t="s">
        <v>197</v>
      </c>
      <c r="F151" s="81" t="s">
        <v>266</v>
      </c>
      <c r="G151" s="45"/>
      <c r="H151" s="52" t="s">
        <v>572</v>
      </c>
      <c r="I151" s="46"/>
      <c r="J151" s="59" t="s">
        <v>532</v>
      </c>
      <c r="K151" s="62">
        <v>42478</v>
      </c>
      <c r="L151" s="42">
        <v>20109.77</v>
      </c>
      <c r="M151" s="62">
        <f>IF(K151="","",(DATE(YEAR(K151)+5,MONTH(K151),DAY(K151))))</f>
        <v>44304</v>
      </c>
      <c r="N151" s="69" t="s">
        <v>830</v>
      </c>
      <c r="O151" s="36" t="s">
        <v>208</v>
      </c>
      <c r="P151" s="52" t="s">
        <v>45</v>
      </c>
    </row>
    <row r="152" spans="1:16" ht="45" x14ac:dyDescent="0.25">
      <c r="A152" s="50" t="s">
        <v>27</v>
      </c>
      <c r="B152" s="35" t="s">
        <v>145</v>
      </c>
      <c r="C152" s="36" t="s">
        <v>146</v>
      </c>
      <c r="D152" s="37">
        <v>41898</v>
      </c>
      <c r="E152" s="36" t="s">
        <v>147</v>
      </c>
      <c r="F152" s="36" t="s">
        <v>148</v>
      </c>
      <c r="G152" s="45" t="s">
        <v>152</v>
      </c>
      <c r="H152" s="46" t="s">
        <v>574</v>
      </c>
      <c r="I152" s="46"/>
      <c r="J152" s="77"/>
      <c r="K152" s="77"/>
      <c r="L152" s="42"/>
      <c r="M152" s="62" t="str">
        <f t="shared" si="5"/>
        <v/>
      </c>
      <c r="N152" s="82" t="s">
        <v>886</v>
      </c>
      <c r="O152" s="36" t="s">
        <v>42</v>
      </c>
      <c r="P152" s="36" t="s">
        <v>17</v>
      </c>
    </row>
    <row r="153" spans="1:16" ht="30" x14ac:dyDescent="0.25">
      <c r="A153" s="50" t="s">
        <v>27</v>
      </c>
      <c r="B153" s="35" t="s">
        <v>145</v>
      </c>
      <c r="C153" s="36" t="s">
        <v>146</v>
      </c>
      <c r="D153" s="37">
        <v>41898</v>
      </c>
      <c r="E153" s="36" t="s">
        <v>147</v>
      </c>
      <c r="F153" s="81" t="s">
        <v>825</v>
      </c>
      <c r="G153" s="45"/>
      <c r="H153" s="46" t="s">
        <v>575</v>
      </c>
      <c r="I153" s="46"/>
      <c r="J153" s="77" t="s">
        <v>532</v>
      </c>
      <c r="K153" s="77"/>
      <c r="L153" s="101"/>
      <c r="M153" s="62" t="str">
        <f t="shared" si="5"/>
        <v/>
      </c>
      <c r="N153" s="82" t="s">
        <v>751</v>
      </c>
      <c r="O153" s="36" t="s">
        <v>153</v>
      </c>
      <c r="P153" s="36" t="s">
        <v>136</v>
      </c>
    </row>
    <row r="154" spans="1:16" ht="30" x14ac:dyDescent="0.25">
      <c r="A154" s="50" t="s">
        <v>27</v>
      </c>
      <c r="B154" s="35" t="s">
        <v>145</v>
      </c>
      <c r="C154" s="36" t="s">
        <v>146</v>
      </c>
      <c r="D154" s="37">
        <v>41898</v>
      </c>
      <c r="E154" s="36" t="s">
        <v>147</v>
      </c>
      <c r="F154" s="36" t="s">
        <v>149</v>
      </c>
      <c r="G154" s="45"/>
      <c r="H154" s="46" t="s">
        <v>126</v>
      </c>
      <c r="I154" s="46"/>
      <c r="J154" s="77"/>
      <c r="K154" s="77"/>
      <c r="L154" s="42"/>
      <c r="M154" s="62" t="str">
        <f t="shared" si="5"/>
        <v/>
      </c>
      <c r="N154" s="82" t="s">
        <v>809</v>
      </c>
      <c r="O154" s="36" t="s">
        <v>154</v>
      </c>
      <c r="P154" s="52" t="s">
        <v>206</v>
      </c>
    </row>
    <row r="155" spans="1:16" ht="45" x14ac:dyDescent="0.25">
      <c r="A155" s="50" t="s">
        <v>27</v>
      </c>
      <c r="B155" s="35" t="s">
        <v>145</v>
      </c>
      <c r="C155" s="36" t="s">
        <v>146</v>
      </c>
      <c r="D155" s="37">
        <v>41898</v>
      </c>
      <c r="E155" s="36" t="s">
        <v>147</v>
      </c>
      <c r="F155" s="93" t="s">
        <v>234</v>
      </c>
      <c r="G155" s="45" t="s">
        <v>158</v>
      </c>
      <c r="H155" s="91" t="s">
        <v>576</v>
      </c>
      <c r="I155" s="46"/>
      <c r="J155" s="77" t="s">
        <v>532</v>
      </c>
      <c r="K155" s="102">
        <v>42800</v>
      </c>
      <c r="L155" s="103">
        <v>103611.24</v>
      </c>
      <c r="M155" s="62">
        <f t="shared" si="5"/>
        <v>44626</v>
      </c>
      <c r="N155" s="82" t="s">
        <v>894</v>
      </c>
      <c r="O155" s="36" t="s">
        <v>135</v>
      </c>
      <c r="P155" s="36" t="s">
        <v>45</v>
      </c>
    </row>
    <row r="156" spans="1:16" ht="60" x14ac:dyDescent="0.25">
      <c r="A156" s="50" t="s">
        <v>27</v>
      </c>
      <c r="B156" s="35" t="s">
        <v>145</v>
      </c>
      <c r="C156" s="36" t="s">
        <v>146</v>
      </c>
      <c r="D156" s="37">
        <v>41898</v>
      </c>
      <c r="E156" s="36" t="s">
        <v>147</v>
      </c>
      <c r="F156" s="36" t="s">
        <v>150</v>
      </c>
      <c r="G156" s="45" t="s">
        <v>411</v>
      </c>
      <c r="H156" s="91" t="s">
        <v>576</v>
      </c>
      <c r="I156" s="46"/>
      <c r="J156" s="77" t="s">
        <v>532</v>
      </c>
      <c r="K156" s="102">
        <v>42800</v>
      </c>
      <c r="L156" s="42">
        <v>48446.85</v>
      </c>
      <c r="M156" s="62">
        <f t="shared" si="5"/>
        <v>44626</v>
      </c>
      <c r="N156" s="82" t="s">
        <v>895</v>
      </c>
      <c r="O156" s="36" t="s">
        <v>156</v>
      </c>
      <c r="P156" s="74" t="s">
        <v>209</v>
      </c>
    </row>
    <row r="157" spans="1:16" s="6" customFormat="1" ht="45" x14ac:dyDescent="0.25">
      <c r="A157" s="50" t="s">
        <v>27</v>
      </c>
      <c r="B157" s="35" t="s">
        <v>145</v>
      </c>
      <c r="C157" s="36" t="s">
        <v>146</v>
      </c>
      <c r="D157" s="37">
        <v>41898</v>
      </c>
      <c r="E157" s="36" t="s">
        <v>147</v>
      </c>
      <c r="F157" s="93" t="s">
        <v>236</v>
      </c>
      <c r="G157" s="45" t="s">
        <v>159</v>
      </c>
      <c r="H157" s="91" t="s">
        <v>576</v>
      </c>
      <c r="I157" s="46"/>
      <c r="J157" s="77" t="s">
        <v>532</v>
      </c>
      <c r="K157" s="102">
        <v>42800</v>
      </c>
      <c r="L157" s="42">
        <v>3502.9</v>
      </c>
      <c r="M157" s="62">
        <f t="shared" si="5"/>
        <v>44626</v>
      </c>
      <c r="N157" s="82" t="s">
        <v>896</v>
      </c>
      <c r="O157" s="36" t="s">
        <v>156</v>
      </c>
      <c r="P157" s="74" t="s">
        <v>209</v>
      </c>
    </row>
    <row r="158" spans="1:16" s="6" customFormat="1" ht="45" x14ac:dyDescent="0.25">
      <c r="A158" s="50" t="s">
        <v>27</v>
      </c>
      <c r="B158" s="35" t="s">
        <v>145</v>
      </c>
      <c r="C158" s="36" t="s">
        <v>146</v>
      </c>
      <c r="D158" s="37">
        <v>41898</v>
      </c>
      <c r="E158" s="36" t="s">
        <v>147</v>
      </c>
      <c r="F158" s="36" t="s">
        <v>828</v>
      </c>
      <c r="G158" s="45" t="s">
        <v>157</v>
      </c>
      <c r="H158" s="91" t="s">
        <v>576</v>
      </c>
      <c r="I158" s="46"/>
      <c r="J158" s="77" t="s">
        <v>531</v>
      </c>
      <c r="K158" s="102">
        <v>42800</v>
      </c>
      <c r="L158" s="42">
        <v>86083</v>
      </c>
      <c r="M158" s="62">
        <f t="shared" si="5"/>
        <v>44626</v>
      </c>
      <c r="N158" s="82" t="s">
        <v>897</v>
      </c>
      <c r="O158" s="36" t="s">
        <v>129</v>
      </c>
      <c r="P158" s="36" t="s">
        <v>10</v>
      </c>
    </row>
    <row r="159" spans="1:16" s="6" customFormat="1" ht="45" x14ac:dyDescent="0.25">
      <c r="A159" s="50" t="s">
        <v>27</v>
      </c>
      <c r="B159" s="35" t="s">
        <v>145</v>
      </c>
      <c r="C159" s="36" t="s">
        <v>146</v>
      </c>
      <c r="D159" s="37">
        <v>41898</v>
      </c>
      <c r="E159" s="36" t="s">
        <v>147</v>
      </c>
      <c r="F159" s="36" t="s">
        <v>151</v>
      </c>
      <c r="G159" s="45" t="s">
        <v>160</v>
      </c>
      <c r="H159" s="91" t="s">
        <v>576</v>
      </c>
      <c r="I159" s="46"/>
      <c r="J159" s="77" t="s">
        <v>532</v>
      </c>
      <c r="K159" s="102">
        <v>42800</v>
      </c>
      <c r="L159" s="42">
        <v>17307.64</v>
      </c>
      <c r="M159" s="62">
        <f t="shared" si="5"/>
        <v>44626</v>
      </c>
      <c r="N159" s="82" t="s">
        <v>898</v>
      </c>
      <c r="O159" s="36" t="s">
        <v>107</v>
      </c>
      <c r="P159" s="36" t="s">
        <v>45</v>
      </c>
    </row>
    <row r="160" spans="1:16" s="6" customFormat="1" ht="90" x14ac:dyDescent="0.25">
      <c r="A160" s="50" t="s">
        <v>27</v>
      </c>
      <c r="B160" s="35" t="s">
        <v>145</v>
      </c>
      <c r="C160" s="36" t="s">
        <v>146</v>
      </c>
      <c r="D160" s="37">
        <v>41898</v>
      </c>
      <c r="E160" s="36" t="s">
        <v>147</v>
      </c>
      <c r="F160" s="36" t="s">
        <v>39</v>
      </c>
      <c r="G160" s="45" t="s">
        <v>753</v>
      </c>
      <c r="H160" s="46" t="s">
        <v>577</v>
      </c>
      <c r="I160" s="46"/>
      <c r="J160" s="77" t="s">
        <v>532</v>
      </c>
      <c r="K160" s="79">
        <v>42543</v>
      </c>
      <c r="L160" s="80">
        <v>480420</v>
      </c>
      <c r="M160" s="62">
        <f t="shared" si="5"/>
        <v>44369</v>
      </c>
      <c r="N160" s="89" t="s">
        <v>752</v>
      </c>
      <c r="O160" s="36" t="s">
        <v>1</v>
      </c>
      <c r="P160" s="36" t="s">
        <v>13</v>
      </c>
    </row>
    <row r="161" spans="1:21" s="6" customFormat="1" ht="90" x14ac:dyDescent="0.25">
      <c r="A161" s="50" t="s">
        <v>27</v>
      </c>
      <c r="B161" s="35" t="s">
        <v>145</v>
      </c>
      <c r="C161" s="36" t="s">
        <v>146</v>
      </c>
      <c r="D161" s="37">
        <v>41898</v>
      </c>
      <c r="E161" s="36" t="s">
        <v>147</v>
      </c>
      <c r="F161" s="36" t="s">
        <v>90</v>
      </c>
      <c r="G161" s="45" t="s">
        <v>412</v>
      </c>
      <c r="H161" s="46" t="s">
        <v>578</v>
      </c>
      <c r="I161" s="46"/>
      <c r="J161" s="77" t="s">
        <v>532</v>
      </c>
      <c r="K161" s="79">
        <v>42604</v>
      </c>
      <c r="L161" s="42">
        <v>216000</v>
      </c>
      <c r="M161" s="62">
        <f t="shared" si="5"/>
        <v>44430</v>
      </c>
      <c r="N161" s="82" t="s">
        <v>754</v>
      </c>
      <c r="O161" s="36" t="s">
        <v>15</v>
      </c>
      <c r="P161" s="36" t="s">
        <v>14</v>
      </c>
    </row>
    <row r="162" spans="1:21" s="6" customFormat="1" ht="45" x14ac:dyDescent="0.25">
      <c r="A162" s="50" t="s">
        <v>27</v>
      </c>
      <c r="B162" s="35" t="s">
        <v>145</v>
      </c>
      <c r="C162" s="36" t="s">
        <v>146</v>
      </c>
      <c r="D162" s="37">
        <v>41898</v>
      </c>
      <c r="E162" s="36" t="s">
        <v>147</v>
      </c>
      <c r="F162" s="81" t="s">
        <v>726</v>
      </c>
      <c r="G162" s="45" t="s">
        <v>161</v>
      </c>
      <c r="H162" s="46" t="s">
        <v>579</v>
      </c>
      <c r="I162" s="46"/>
      <c r="J162" s="77" t="s">
        <v>531</v>
      </c>
      <c r="K162" s="79">
        <v>42450</v>
      </c>
      <c r="L162" s="80">
        <v>3538</v>
      </c>
      <c r="M162" s="62"/>
      <c r="N162" s="82" t="s">
        <v>755</v>
      </c>
      <c r="O162" s="36" t="s">
        <v>119</v>
      </c>
      <c r="P162" s="36" t="s">
        <v>14</v>
      </c>
    </row>
    <row r="163" spans="1:21" s="6" customFormat="1" ht="45" x14ac:dyDescent="0.25">
      <c r="A163" s="50" t="s">
        <v>27</v>
      </c>
      <c r="B163" s="35" t="s">
        <v>145</v>
      </c>
      <c r="C163" s="36" t="s">
        <v>146</v>
      </c>
      <c r="D163" s="37">
        <v>41898</v>
      </c>
      <c r="E163" s="36" t="s">
        <v>147</v>
      </c>
      <c r="F163" s="81" t="s">
        <v>266</v>
      </c>
      <c r="G163" s="45"/>
      <c r="H163" s="46" t="s">
        <v>249</v>
      </c>
      <c r="I163" s="46"/>
      <c r="J163" s="59" t="s">
        <v>532</v>
      </c>
      <c r="K163" s="62">
        <v>42389</v>
      </c>
      <c r="L163" s="56">
        <v>9595.74</v>
      </c>
      <c r="M163" s="62">
        <f t="shared" si="5"/>
        <v>44216</v>
      </c>
      <c r="N163" s="82" t="s">
        <v>899</v>
      </c>
      <c r="O163" s="36" t="s">
        <v>208</v>
      </c>
      <c r="P163" s="36" t="s">
        <v>45</v>
      </c>
    </row>
    <row r="164" spans="1:21" s="6" customFormat="1" ht="45" x14ac:dyDescent="0.25">
      <c r="A164" s="36" t="s">
        <v>36</v>
      </c>
      <c r="B164" s="35" t="s">
        <v>211</v>
      </c>
      <c r="C164" s="36" t="s">
        <v>216</v>
      </c>
      <c r="D164" s="37">
        <v>42097</v>
      </c>
      <c r="E164" s="36" t="s">
        <v>217</v>
      </c>
      <c r="F164" s="93" t="s">
        <v>219</v>
      </c>
      <c r="G164" s="94"/>
      <c r="H164" s="93" t="s">
        <v>249</v>
      </c>
      <c r="I164" s="91"/>
      <c r="J164" s="104"/>
      <c r="K164" s="104"/>
      <c r="L164" s="105"/>
      <c r="M164" s="62" t="str">
        <f t="shared" si="5"/>
        <v/>
      </c>
      <c r="N164" s="69" t="s">
        <v>810</v>
      </c>
      <c r="O164" s="93" t="s">
        <v>42</v>
      </c>
      <c r="P164" s="36" t="s">
        <v>17</v>
      </c>
    </row>
    <row r="165" spans="1:21" s="6" customFormat="1" ht="45" x14ac:dyDescent="0.25">
      <c r="A165" s="36" t="s">
        <v>36</v>
      </c>
      <c r="B165" s="35" t="s">
        <v>211</v>
      </c>
      <c r="C165" s="36" t="s">
        <v>216</v>
      </c>
      <c r="D165" s="37">
        <v>42097</v>
      </c>
      <c r="E165" s="36" t="s">
        <v>217</v>
      </c>
      <c r="F165" s="93" t="s">
        <v>289</v>
      </c>
      <c r="G165" s="94"/>
      <c r="H165" s="93" t="s">
        <v>290</v>
      </c>
      <c r="I165" s="91"/>
      <c r="J165" s="104"/>
      <c r="K165" s="104"/>
      <c r="L165" s="105">
        <v>2600000</v>
      </c>
      <c r="M165" s="62" t="str">
        <f t="shared" si="5"/>
        <v/>
      </c>
      <c r="N165" s="69" t="s">
        <v>810</v>
      </c>
      <c r="O165" s="93" t="s">
        <v>42</v>
      </c>
      <c r="P165" s="36" t="s">
        <v>17</v>
      </c>
    </row>
    <row r="166" spans="1:21" s="6" customFormat="1" ht="60" x14ac:dyDescent="0.25">
      <c r="A166" s="36" t="s">
        <v>36</v>
      </c>
      <c r="B166" s="35" t="s">
        <v>211</v>
      </c>
      <c r="C166" s="36" t="s">
        <v>216</v>
      </c>
      <c r="D166" s="37">
        <v>42097</v>
      </c>
      <c r="E166" s="36" t="s">
        <v>217</v>
      </c>
      <c r="F166" s="93" t="s">
        <v>291</v>
      </c>
      <c r="G166" s="94"/>
      <c r="H166" s="93" t="s">
        <v>580</v>
      </c>
      <c r="I166" s="91"/>
      <c r="J166" s="104"/>
      <c r="K166" s="104"/>
      <c r="L166" s="105"/>
      <c r="M166" s="62" t="str">
        <f t="shared" si="5"/>
        <v/>
      </c>
      <c r="N166" s="69" t="s">
        <v>810</v>
      </c>
      <c r="O166" s="93" t="s">
        <v>42</v>
      </c>
      <c r="P166" s="36" t="s">
        <v>17</v>
      </c>
    </row>
    <row r="167" spans="1:21" s="6" customFormat="1" ht="45" x14ac:dyDescent="0.25">
      <c r="A167" s="36" t="s">
        <v>36</v>
      </c>
      <c r="B167" s="35" t="s">
        <v>211</v>
      </c>
      <c r="C167" s="36" t="s">
        <v>216</v>
      </c>
      <c r="D167" s="37">
        <v>42097</v>
      </c>
      <c r="E167" s="36" t="s">
        <v>217</v>
      </c>
      <c r="F167" s="93" t="s">
        <v>292</v>
      </c>
      <c r="G167" s="94"/>
      <c r="H167" s="93" t="s">
        <v>249</v>
      </c>
      <c r="I167" s="91"/>
      <c r="J167" s="104"/>
      <c r="K167" s="104"/>
      <c r="L167" s="105"/>
      <c r="M167" s="62" t="str">
        <f t="shared" si="5"/>
        <v/>
      </c>
      <c r="N167" s="69" t="s">
        <v>810</v>
      </c>
      <c r="O167" s="36" t="s">
        <v>129</v>
      </c>
      <c r="P167" s="36" t="s">
        <v>10</v>
      </c>
    </row>
    <row r="168" spans="1:21" s="6" customFormat="1" ht="45" x14ac:dyDescent="0.25">
      <c r="A168" s="36" t="s">
        <v>36</v>
      </c>
      <c r="B168" s="35" t="s">
        <v>211</v>
      </c>
      <c r="C168" s="36" t="s">
        <v>216</v>
      </c>
      <c r="D168" s="37">
        <v>42097</v>
      </c>
      <c r="E168" s="36" t="s">
        <v>217</v>
      </c>
      <c r="F168" s="93" t="s">
        <v>294</v>
      </c>
      <c r="G168" s="94"/>
      <c r="H168" s="93" t="s">
        <v>581</v>
      </c>
      <c r="I168" s="91"/>
      <c r="J168" s="104"/>
      <c r="K168" s="104"/>
      <c r="L168" s="105"/>
      <c r="M168" s="62" t="str">
        <f t="shared" si="5"/>
        <v/>
      </c>
      <c r="N168" s="69" t="s">
        <v>810</v>
      </c>
      <c r="O168" s="36" t="s">
        <v>129</v>
      </c>
      <c r="P168" s="36" t="s">
        <v>10</v>
      </c>
    </row>
    <row r="169" spans="1:21" ht="45" x14ac:dyDescent="0.25">
      <c r="A169" s="36" t="s">
        <v>36</v>
      </c>
      <c r="B169" s="35" t="s">
        <v>211</v>
      </c>
      <c r="C169" s="36" t="s">
        <v>216</v>
      </c>
      <c r="D169" s="37">
        <v>42097</v>
      </c>
      <c r="E169" s="36" t="s">
        <v>217</v>
      </c>
      <c r="F169" s="93" t="s">
        <v>293</v>
      </c>
      <c r="G169" s="94"/>
      <c r="H169" s="93" t="s">
        <v>582</v>
      </c>
      <c r="I169" s="91"/>
      <c r="J169" s="104"/>
      <c r="K169" s="104"/>
      <c r="L169" s="105"/>
      <c r="M169" s="62" t="str">
        <f t="shared" si="5"/>
        <v/>
      </c>
      <c r="N169" s="69" t="s">
        <v>810</v>
      </c>
      <c r="O169" s="36" t="s">
        <v>129</v>
      </c>
      <c r="P169" s="36" t="s">
        <v>10</v>
      </c>
    </row>
    <row r="170" spans="1:21" ht="45" x14ac:dyDescent="0.25">
      <c r="A170" s="36" t="s">
        <v>36</v>
      </c>
      <c r="B170" s="35" t="s">
        <v>211</v>
      </c>
      <c r="C170" s="36" t="s">
        <v>216</v>
      </c>
      <c r="D170" s="37">
        <v>42097</v>
      </c>
      <c r="E170" s="36" t="s">
        <v>217</v>
      </c>
      <c r="F170" s="93" t="s">
        <v>100</v>
      </c>
      <c r="G170" s="94" t="s">
        <v>144</v>
      </c>
      <c r="H170" s="93" t="s">
        <v>254</v>
      </c>
      <c r="I170" s="91"/>
      <c r="J170" s="104"/>
      <c r="K170" s="104"/>
      <c r="L170" s="105"/>
      <c r="M170" s="62" t="str">
        <f t="shared" si="5"/>
        <v/>
      </c>
      <c r="N170" s="69" t="s">
        <v>810</v>
      </c>
      <c r="O170" s="36" t="s">
        <v>129</v>
      </c>
      <c r="P170" s="36" t="s">
        <v>10</v>
      </c>
    </row>
    <row r="171" spans="1:21" ht="45" x14ac:dyDescent="0.25">
      <c r="A171" s="36" t="s">
        <v>36</v>
      </c>
      <c r="B171" s="35" t="s">
        <v>211</v>
      </c>
      <c r="C171" s="36" t="s">
        <v>216</v>
      </c>
      <c r="D171" s="37">
        <v>42097</v>
      </c>
      <c r="E171" s="36" t="s">
        <v>217</v>
      </c>
      <c r="F171" s="93" t="s">
        <v>413</v>
      </c>
      <c r="G171" s="94"/>
      <c r="H171" s="93" t="s">
        <v>295</v>
      </c>
      <c r="I171" s="91"/>
      <c r="J171" s="104"/>
      <c r="K171" s="104"/>
      <c r="L171" s="105"/>
      <c r="M171" s="62" t="str">
        <f t="shared" si="5"/>
        <v/>
      </c>
      <c r="N171" s="69" t="s">
        <v>810</v>
      </c>
      <c r="O171" s="36" t="s">
        <v>129</v>
      </c>
      <c r="P171" s="36" t="s">
        <v>10</v>
      </c>
    </row>
    <row r="172" spans="1:21" ht="45" x14ac:dyDescent="0.25">
      <c r="A172" s="36" t="s">
        <v>36</v>
      </c>
      <c r="B172" s="35" t="s">
        <v>211</v>
      </c>
      <c r="C172" s="36" t="s">
        <v>216</v>
      </c>
      <c r="D172" s="37">
        <v>42097</v>
      </c>
      <c r="E172" s="36" t="s">
        <v>217</v>
      </c>
      <c r="F172" s="93" t="s">
        <v>296</v>
      </c>
      <c r="G172" s="94"/>
      <c r="H172" s="93" t="s">
        <v>228</v>
      </c>
      <c r="I172" s="91"/>
      <c r="J172" s="104"/>
      <c r="K172" s="104"/>
      <c r="L172" s="105"/>
      <c r="M172" s="62" t="str">
        <f t="shared" si="5"/>
        <v/>
      </c>
      <c r="N172" s="69" t="s">
        <v>810</v>
      </c>
      <c r="O172" s="93" t="s">
        <v>272</v>
      </c>
      <c r="P172" s="36" t="s">
        <v>10</v>
      </c>
      <c r="Q172" s="6"/>
      <c r="R172" s="6"/>
      <c r="S172" s="6"/>
      <c r="T172" s="6"/>
      <c r="U172" s="6"/>
    </row>
    <row r="173" spans="1:21" s="6" customFormat="1" ht="60" x14ac:dyDescent="0.25">
      <c r="A173" s="36" t="s">
        <v>36</v>
      </c>
      <c r="B173" s="35" t="s">
        <v>211</v>
      </c>
      <c r="C173" s="36" t="s">
        <v>216</v>
      </c>
      <c r="D173" s="37">
        <v>42097</v>
      </c>
      <c r="E173" s="36" t="s">
        <v>217</v>
      </c>
      <c r="F173" s="93" t="s">
        <v>297</v>
      </c>
      <c r="G173" s="94" t="s">
        <v>299</v>
      </c>
      <c r="H173" s="93" t="s">
        <v>298</v>
      </c>
      <c r="I173" s="91"/>
      <c r="J173" s="104"/>
      <c r="K173" s="104"/>
      <c r="L173" s="105">
        <v>344873.72</v>
      </c>
      <c r="M173" s="62" t="str">
        <f t="shared" si="5"/>
        <v/>
      </c>
      <c r="N173" s="69" t="s">
        <v>810</v>
      </c>
      <c r="O173" s="93" t="s">
        <v>272</v>
      </c>
      <c r="P173" s="36" t="s">
        <v>136</v>
      </c>
      <c r="Q173" s="4"/>
      <c r="R173" s="4"/>
      <c r="S173" s="4"/>
      <c r="T173" s="4"/>
      <c r="U173" s="4"/>
    </row>
    <row r="174" spans="1:21" ht="45" x14ac:dyDescent="0.25">
      <c r="A174" s="36" t="s">
        <v>36</v>
      </c>
      <c r="B174" s="35" t="s">
        <v>211</v>
      </c>
      <c r="C174" s="36" t="s">
        <v>216</v>
      </c>
      <c r="D174" s="37">
        <v>42097</v>
      </c>
      <c r="E174" s="36" t="s">
        <v>217</v>
      </c>
      <c r="F174" s="93" t="s">
        <v>229</v>
      </c>
      <c r="G174" s="94" t="s">
        <v>144</v>
      </c>
      <c r="H174" s="93" t="s">
        <v>231</v>
      </c>
      <c r="I174" s="91"/>
      <c r="J174" s="104"/>
      <c r="K174" s="104"/>
      <c r="L174" s="106"/>
      <c r="M174" s="62" t="str">
        <f t="shared" si="5"/>
        <v/>
      </c>
      <c r="N174" s="69" t="s">
        <v>810</v>
      </c>
      <c r="O174" s="93" t="s">
        <v>154</v>
      </c>
      <c r="P174" s="36" t="s">
        <v>206</v>
      </c>
    </row>
    <row r="175" spans="1:21" ht="45" x14ac:dyDescent="0.25">
      <c r="A175" s="36" t="s">
        <v>36</v>
      </c>
      <c r="B175" s="35" t="s">
        <v>211</v>
      </c>
      <c r="C175" s="36" t="s">
        <v>216</v>
      </c>
      <c r="D175" s="37">
        <v>42097</v>
      </c>
      <c r="E175" s="36" t="s">
        <v>217</v>
      </c>
      <c r="F175" s="93" t="s">
        <v>232</v>
      </c>
      <c r="G175" s="94"/>
      <c r="H175" s="93" t="s">
        <v>220</v>
      </c>
      <c r="I175" s="91"/>
      <c r="J175" s="104"/>
      <c r="K175" s="104"/>
      <c r="L175" s="105"/>
      <c r="M175" s="62" t="str">
        <f t="shared" si="5"/>
        <v/>
      </c>
      <c r="N175" s="69" t="s">
        <v>810</v>
      </c>
      <c r="O175" s="93" t="s">
        <v>200</v>
      </c>
      <c r="P175" s="36" t="s">
        <v>203</v>
      </c>
      <c r="Q175" s="6"/>
      <c r="R175" s="6"/>
      <c r="S175" s="6"/>
      <c r="T175" s="6"/>
      <c r="U175" s="6"/>
    </row>
    <row r="176" spans="1:21" s="6" customFormat="1" ht="60" x14ac:dyDescent="0.25">
      <c r="A176" s="36" t="s">
        <v>36</v>
      </c>
      <c r="B176" s="35" t="s">
        <v>211</v>
      </c>
      <c r="C176" s="36" t="s">
        <v>216</v>
      </c>
      <c r="D176" s="37">
        <v>42097</v>
      </c>
      <c r="E176" s="36" t="s">
        <v>217</v>
      </c>
      <c r="F176" s="93" t="s">
        <v>235</v>
      </c>
      <c r="G176" s="107" t="s">
        <v>244</v>
      </c>
      <c r="H176" s="93" t="s">
        <v>560</v>
      </c>
      <c r="I176" s="91"/>
      <c r="J176" s="104"/>
      <c r="K176" s="104"/>
      <c r="L176" s="97">
        <v>353192</v>
      </c>
      <c r="M176" s="62" t="str">
        <f t="shared" si="5"/>
        <v/>
      </c>
      <c r="N176" s="69" t="s">
        <v>810</v>
      </c>
      <c r="O176" s="93" t="s">
        <v>156</v>
      </c>
      <c r="P176" s="36" t="s">
        <v>209</v>
      </c>
      <c r="Q176" s="4"/>
      <c r="R176" s="4"/>
      <c r="S176" s="4"/>
      <c r="T176" s="4"/>
      <c r="U176" s="4"/>
    </row>
    <row r="177" spans="1:21" ht="60" x14ac:dyDescent="0.25">
      <c r="A177" s="36" t="s">
        <v>36</v>
      </c>
      <c r="B177" s="35" t="s">
        <v>211</v>
      </c>
      <c r="C177" s="36" t="s">
        <v>216</v>
      </c>
      <c r="D177" s="37">
        <v>42097</v>
      </c>
      <c r="E177" s="36" t="s">
        <v>217</v>
      </c>
      <c r="F177" s="93" t="s">
        <v>236</v>
      </c>
      <c r="G177" s="107" t="s">
        <v>155</v>
      </c>
      <c r="H177" s="93" t="s">
        <v>560</v>
      </c>
      <c r="I177" s="91"/>
      <c r="J177" s="104"/>
      <c r="K177" s="104"/>
      <c r="L177" s="42">
        <v>24110.25</v>
      </c>
      <c r="M177" s="62" t="str">
        <f t="shared" si="5"/>
        <v/>
      </c>
      <c r="N177" s="69" t="s">
        <v>810</v>
      </c>
      <c r="O177" s="93" t="s">
        <v>156</v>
      </c>
      <c r="P177" s="36" t="s">
        <v>209</v>
      </c>
    </row>
    <row r="178" spans="1:21" ht="45" x14ac:dyDescent="0.25">
      <c r="A178" s="36" t="s">
        <v>36</v>
      </c>
      <c r="B178" s="35" t="s">
        <v>211</v>
      </c>
      <c r="C178" s="36" t="s">
        <v>216</v>
      </c>
      <c r="D178" s="37">
        <v>42097</v>
      </c>
      <c r="E178" s="36" t="s">
        <v>217</v>
      </c>
      <c r="F178" s="93" t="s">
        <v>177</v>
      </c>
      <c r="G178" s="94" t="s">
        <v>144</v>
      </c>
      <c r="H178" s="93" t="s">
        <v>226</v>
      </c>
      <c r="I178" s="91"/>
      <c r="J178" s="104"/>
      <c r="K178" s="104"/>
      <c r="L178" s="105"/>
      <c r="M178" s="62" t="str">
        <f>IF(K178="","",(DATE(YEAR(K178)+5,MONTH(K178),DAY(K178))))</f>
        <v/>
      </c>
      <c r="N178" s="69" t="s">
        <v>810</v>
      </c>
      <c r="O178" s="36" t="s">
        <v>129</v>
      </c>
      <c r="P178" s="36" t="s">
        <v>10</v>
      </c>
    </row>
    <row r="179" spans="1:21" ht="60" x14ac:dyDescent="0.25">
      <c r="A179" s="36" t="s">
        <v>36</v>
      </c>
      <c r="B179" s="35" t="s">
        <v>211</v>
      </c>
      <c r="C179" s="36" t="s">
        <v>216</v>
      </c>
      <c r="D179" s="37">
        <v>42097</v>
      </c>
      <c r="E179" s="36" t="s">
        <v>217</v>
      </c>
      <c r="F179" s="93" t="s">
        <v>365</v>
      </c>
      <c r="G179" s="94"/>
      <c r="H179" s="93" t="s">
        <v>560</v>
      </c>
      <c r="I179" s="91"/>
      <c r="J179" s="104"/>
      <c r="K179" s="104"/>
      <c r="L179" s="105">
        <v>106682</v>
      </c>
      <c r="M179" s="62" t="str">
        <f t="shared" si="5"/>
        <v/>
      </c>
      <c r="N179" s="69" t="s">
        <v>810</v>
      </c>
      <c r="O179" s="93" t="s">
        <v>107</v>
      </c>
      <c r="P179" s="36" t="s">
        <v>45</v>
      </c>
    </row>
    <row r="180" spans="1:21" ht="45" x14ac:dyDescent="0.25">
      <c r="A180" s="36" t="s">
        <v>36</v>
      </c>
      <c r="B180" s="35" t="s">
        <v>211</v>
      </c>
      <c r="C180" s="36" t="s">
        <v>216</v>
      </c>
      <c r="D180" s="37">
        <v>42097</v>
      </c>
      <c r="E180" s="36" t="s">
        <v>217</v>
      </c>
      <c r="F180" s="93" t="s">
        <v>405</v>
      </c>
      <c r="G180" s="94" t="s">
        <v>260</v>
      </c>
      <c r="H180" s="93"/>
      <c r="I180" s="91"/>
      <c r="J180" s="104"/>
      <c r="K180" s="104"/>
      <c r="L180" s="105"/>
      <c r="M180" s="62" t="str">
        <f t="shared" si="5"/>
        <v/>
      </c>
      <c r="N180" s="69" t="s">
        <v>810</v>
      </c>
      <c r="O180" s="93" t="s">
        <v>1</v>
      </c>
      <c r="P180" s="36" t="s">
        <v>13</v>
      </c>
    </row>
    <row r="181" spans="1:21" ht="60" x14ac:dyDescent="0.25">
      <c r="A181" s="36" t="s">
        <v>36</v>
      </c>
      <c r="B181" s="35" t="s">
        <v>211</v>
      </c>
      <c r="C181" s="36" t="s">
        <v>216</v>
      </c>
      <c r="D181" s="37">
        <v>42097</v>
      </c>
      <c r="E181" s="36" t="s">
        <v>217</v>
      </c>
      <c r="F181" s="93" t="s">
        <v>73</v>
      </c>
      <c r="G181" s="107" t="s">
        <v>242</v>
      </c>
      <c r="H181" s="93" t="s">
        <v>583</v>
      </c>
      <c r="I181" s="91"/>
      <c r="J181" s="104"/>
      <c r="K181" s="104"/>
      <c r="L181" s="42">
        <v>3402975</v>
      </c>
      <c r="M181" s="62" t="str">
        <f t="shared" si="5"/>
        <v/>
      </c>
      <c r="N181" s="69" t="s">
        <v>810</v>
      </c>
      <c r="O181" s="93" t="s">
        <v>1</v>
      </c>
      <c r="P181" s="36" t="s">
        <v>13</v>
      </c>
    </row>
    <row r="182" spans="1:21" ht="60" x14ac:dyDescent="0.25">
      <c r="A182" s="36" t="s">
        <v>36</v>
      </c>
      <c r="B182" s="35" t="s">
        <v>211</v>
      </c>
      <c r="C182" s="36" t="s">
        <v>216</v>
      </c>
      <c r="D182" s="37">
        <v>42097</v>
      </c>
      <c r="E182" s="36" t="s">
        <v>217</v>
      </c>
      <c r="F182" s="36" t="s">
        <v>90</v>
      </c>
      <c r="G182" s="123" t="s">
        <v>243</v>
      </c>
      <c r="H182" s="93" t="s">
        <v>584</v>
      </c>
      <c r="I182" s="91"/>
      <c r="J182" s="104"/>
      <c r="K182" s="104"/>
      <c r="L182" s="42">
        <v>2550000</v>
      </c>
      <c r="M182" s="62" t="str">
        <f t="shared" si="5"/>
        <v/>
      </c>
      <c r="N182" s="69" t="s">
        <v>810</v>
      </c>
      <c r="O182" s="93" t="s">
        <v>15</v>
      </c>
      <c r="P182" s="36" t="s">
        <v>14</v>
      </c>
      <c r="Q182" s="6"/>
      <c r="R182" s="6"/>
      <c r="S182" s="6"/>
      <c r="T182" s="6"/>
      <c r="U182" s="6"/>
    </row>
    <row r="183" spans="1:21" s="6" customFormat="1" ht="105" x14ac:dyDescent="0.25">
      <c r="A183" s="36" t="s">
        <v>36</v>
      </c>
      <c r="B183" s="35" t="s">
        <v>211</v>
      </c>
      <c r="C183" s="36" t="s">
        <v>216</v>
      </c>
      <c r="D183" s="37">
        <v>42097</v>
      </c>
      <c r="E183" s="36" t="s">
        <v>217</v>
      </c>
      <c r="F183" s="93" t="s">
        <v>238</v>
      </c>
      <c r="G183" s="94" t="s">
        <v>526</v>
      </c>
      <c r="H183" s="93" t="s">
        <v>406</v>
      </c>
      <c r="I183" s="91"/>
      <c r="J183" s="104"/>
      <c r="K183" s="104"/>
      <c r="L183" s="97">
        <v>271150</v>
      </c>
      <c r="M183" s="62" t="str">
        <f t="shared" si="5"/>
        <v/>
      </c>
      <c r="N183" s="69" t="s">
        <v>810</v>
      </c>
      <c r="O183" s="93" t="s">
        <v>76</v>
      </c>
      <c r="P183" s="36" t="s">
        <v>14</v>
      </c>
      <c r="Q183" s="4"/>
      <c r="R183" s="4"/>
      <c r="S183" s="4"/>
      <c r="T183" s="4"/>
      <c r="U183" s="4"/>
    </row>
    <row r="184" spans="1:21" ht="45" x14ac:dyDescent="0.25">
      <c r="A184" s="36" t="s">
        <v>36</v>
      </c>
      <c r="B184" s="35" t="s">
        <v>211</v>
      </c>
      <c r="C184" s="36" t="s">
        <v>216</v>
      </c>
      <c r="D184" s="37">
        <v>42097</v>
      </c>
      <c r="E184" s="36" t="s">
        <v>217</v>
      </c>
      <c r="F184" s="93" t="s">
        <v>122</v>
      </c>
      <c r="G184" s="107" t="s">
        <v>248</v>
      </c>
      <c r="H184" s="93" t="s">
        <v>259</v>
      </c>
      <c r="I184" s="91"/>
      <c r="J184" s="104"/>
      <c r="K184" s="104"/>
      <c r="L184" s="42">
        <v>31875</v>
      </c>
      <c r="M184" s="62" t="str">
        <f>IF(K184="","",(DATE(YEAR(K184)+5,MONTH(K184),DAY(K184))))</f>
        <v/>
      </c>
      <c r="N184" s="69" t="s">
        <v>810</v>
      </c>
      <c r="O184" s="93" t="s">
        <v>15</v>
      </c>
      <c r="P184" s="36" t="s">
        <v>14</v>
      </c>
    </row>
    <row r="185" spans="1:21" ht="45" x14ac:dyDescent="0.25">
      <c r="A185" s="36" t="s">
        <v>36</v>
      </c>
      <c r="B185" s="35" t="s">
        <v>211</v>
      </c>
      <c r="C185" s="36" t="s">
        <v>216</v>
      </c>
      <c r="D185" s="37">
        <v>42097</v>
      </c>
      <c r="E185" s="36" t="s">
        <v>217</v>
      </c>
      <c r="F185" s="93" t="s">
        <v>71</v>
      </c>
      <c r="G185" s="107" t="s">
        <v>245</v>
      </c>
      <c r="H185" s="93" t="s">
        <v>414</v>
      </c>
      <c r="I185" s="91"/>
      <c r="J185" s="104"/>
      <c r="K185" s="104"/>
      <c r="L185" s="42">
        <v>9303.25</v>
      </c>
      <c r="M185" s="62" t="str">
        <f t="shared" ref="M185:M245" si="6">IF(K185="","",(DATE(YEAR(K185)+5,MONTH(K185),DAY(K185))))</f>
        <v/>
      </c>
      <c r="N185" s="69" t="s">
        <v>810</v>
      </c>
      <c r="O185" s="93" t="s">
        <v>24</v>
      </c>
      <c r="P185" s="36" t="s">
        <v>38</v>
      </c>
    </row>
    <row r="186" spans="1:21" ht="90" x14ac:dyDescent="0.25">
      <c r="A186" s="36" t="s">
        <v>36</v>
      </c>
      <c r="B186" s="35" t="s">
        <v>211</v>
      </c>
      <c r="C186" s="36" t="s">
        <v>216</v>
      </c>
      <c r="D186" s="37">
        <v>42097</v>
      </c>
      <c r="E186" s="36" t="s">
        <v>217</v>
      </c>
      <c r="F186" s="93" t="s">
        <v>234</v>
      </c>
      <c r="G186" s="94" t="s">
        <v>527</v>
      </c>
      <c r="H186" s="93" t="s">
        <v>560</v>
      </c>
      <c r="I186" s="91"/>
      <c r="J186" s="104"/>
      <c r="K186" s="104"/>
      <c r="L186" s="42">
        <v>441851.25</v>
      </c>
      <c r="M186" s="62" t="str">
        <f t="shared" si="6"/>
        <v/>
      </c>
      <c r="N186" s="69" t="s">
        <v>810</v>
      </c>
      <c r="O186" s="93" t="s">
        <v>274</v>
      </c>
      <c r="P186" s="36" t="s">
        <v>45</v>
      </c>
    </row>
    <row r="187" spans="1:21" ht="45" x14ac:dyDescent="0.25">
      <c r="A187" s="36" t="s">
        <v>36</v>
      </c>
      <c r="B187" s="35" t="s">
        <v>211</v>
      </c>
      <c r="C187" s="36" t="s">
        <v>216</v>
      </c>
      <c r="D187" s="37">
        <v>42097</v>
      </c>
      <c r="E187" s="36" t="s">
        <v>217</v>
      </c>
      <c r="F187" s="81" t="s">
        <v>669</v>
      </c>
      <c r="G187" s="94" t="s">
        <v>528</v>
      </c>
      <c r="H187" s="93" t="s">
        <v>233</v>
      </c>
      <c r="I187" s="91"/>
      <c r="J187" s="104"/>
      <c r="K187" s="104"/>
      <c r="L187" s="42">
        <v>178772</v>
      </c>
      <c r="M187" s="62" t="str">
        <f t="shared" si="6"/>
        <v/>
      </c>
      <c r="N187" s="69" t="s">
        <v>810</v>
      </c>
      <c r="O187" s="93" t="s">
        <v>274</v>
      </c>
      <c r="P187" s="36" t="s">
        <v>45</v>
      </c>
    </row>
    <row r="188" spans="1:21" ht="45" x14ac:dyDescent="0.25">
      <c r="A188" s="36" t="s">
        <v>36</v>
      </c>
      <c r="B188" s="35" t="s">
        <v>211</v>
      </c>
      <c r="C188" s="36" t="s">
        <v>216</v>
      </c>
      <c r="D188" s="37">
        <v>42097</v>
      </c>
      <c r="E188" s="36" t="s">
        <v>217</v>
      </c>
      <c r="F188" s="81" t="s">
        <v>266</v>
      </c>
      <c r="G188" s="94"/>
      <c r="H188" s="93" t="s">
        <v>249</v>
      </c>
      <c r="I188" s="91"/>
      <c r="J188" s="104"/>
      <c r="K188" s="104"/>
      <c r="L188" s="105">
        <v>30000</v>
      </c>
      <c r="M188" s="62" t="str">
        <f t="shared" si="6"/>
        <v/>
      </c>
      <c r="N188" s="69" t="s">
        <v>810</v>
      </c>
      <c r="O188" s="36" t="s">
        <v>208</v>
      </c>
      <c r="P188" s="36" t="s">
        <v>45</v>
      </c>
    </row>
    <row r="189" spans="1:21" ht="60" x14ac:dyDescent="0.25">
      <c r="A189" s="36" t="s">
        <v>36</v>
      </c>
      <c r="B189" s="35" t="s">
        <v>211</v>
      </c>
      <c r="C189" s="36" t="s">
        <v>216</v>
      </c>
      <c r="D189" s="37">
        <v>42097</v>
      </c>
      <c r="E189" s="36" t="s">
        <v>217</v>
      </c>
      <c r="F189" s="46" t="s">
        <v>826</v>
      </c>
      <c r="G189" s="107" t="s">
        <v>241</v>
      </c>
      <c r="H189" s="93" t="s">
        <v>560</v>
      </c>
      <c r="I189" s="91"/>
      <c r="J189" s="104"/>
      <c r="K189" s="104"/>
      <c r="L189" s="42">
        <v>326400</v>
      </c>
      <c r="M189" s="62" t="str">
        <f t="shared" si="6"/>
        <v/>
      </c>
      <c r="N189" s="69" t="s">
        <v>810</v>
      </c>
      <c r="O189" s="36" t="s">
        <v>129</v>
      </c>
      <c r="P189" s="36" t="s">
        <v>10</v>
      </c>
    </row>
    <row r="190" spans="1:21" ht="60" x14ac:dyDescent="0.25">
      <c r="A190" s="36" t="s">
        <v>36</v>
      </c>
      <c r="B190" s="35" t="s">
        <v>211</v>
      </c>
      <c r="C190" s="36" t="s">
        <v>216</v>
      </c>
      <c r="D190" s="37">
        <v>42097</v>
      </c>
      <c r="E190" s="36" t="s">
        <v>217</v>
      </c>
      <c r="F190" s="93" t="s">
        <v>237</v>
      </c>
      <c r="G190" s="94" t="s">
        <v>253</v>
      </c>
      <c r="H190" s="93" t="s">
        <v>567</v>
      </c>
      <c r="I190" s="91"/>
      <c r="J190" s="104"/>
      <c r="K190" s="104"/>
      <c r="L190" s="105">
        <v>4455</v>
      </c>
      <c r="M190" s="62" t="str">
        <f t="shared" si="6"/>
        <v/>
      </c>
      <c r="N190" s="69" t="s">
        <v>810</v>
      </c>
      <c r="O190" s="93" t="s">
        <v>179</v>
      </c>
      <c r="P190" s="36" t="s">
        <v>275</v>
      </c>
    </row>
    <row r="191" spans="1:21" ht="45" x14ac:dyDescent="0.25">
      <c r="A191" s="36" t="s">
        <v>36</v>
      </c>
      <c r="B191" s="35" t="s">
        <v>211</v>
      </c>
      <c r="C191" s="36" t="s">
        <v>216</v>
      </c>
      <c r="D191" s="37">
        <v>42097</v>
      </c>
      <c r="E191" s="36" t="s">
        <v>217</v>
      </c>
      <c r="F191" s="93" t="s">
        <v>300</v>
      </c>
      <c r="G191" s="94"/>
      <c r="H191" s="93" t="s">
        <v>301</v>
      </c>
      <c r="I191" s="91"/>
      <c r="J191" s="104"/>
      <c r="K191" s="104"/>
      <c r="L191" s="105"/>
      <c r="M191" s="62" t="str">
        <f t="shared" si="6"/>
        <v/>
      </c>
      <c r="N191" s="69" t="s">
        <v>810</v>
      </c>
      <c r="O191" s="93" t="s">
        <v>1</v>
      </c>
      <c r="P191" s="36" t="s">
        <v>13</v>
      </c>
    </row>
    <row r="192" spans="1:21" ht="45" x14ac:dyDescent="0.25">
      <c r="A192" s="36" t="s">
        <v>36</v>
      </c>
      <c r="B192" s="35" t="s">
        <v>211</v>
      </c>
      <c r="C192" s="36" t="s">
        <v>216</v>
      </c>
      <c r="D192" s="37">
        <v>42097</v>
      </c>
      <c r="E192" s="36" t="s">
        <v>217</v>
      </c>
      <c r="F192" s="93" t="s">
        <v>302</v>
      </c>
      <c r="G192" s="94"/>
      <c r="H192" s="93" t="s">
        <v>303</v>
      </c>
      <c r="I192" s="91"/>
      <c r="J192" s="104"/>
      <c r="K192" s="104"/>
      <c r="L192" s="105"/>
      <c r="M192" s="62" t="str">
        <f t="shared" si="6"/>
        <v/>
      </c>
      <c r="N192" s="69" t="s">
        <v>810</v>
      </c>
      <c r="O192" s="93" t="s">
        <v>304</v>
      </c>
      <c r="P192" s="36" t="s">
        <v>13</v>
      </c>
    </row>
    <row r="193" spans="1:21" ht="45" x14ac:dyDescent="0.25">
      <c r="A193" s="36" t="s">
        <v>36</v>
      </c>
      <c r="B193" s="35" t="s">
        <v>211</v>
      </c>
      <c r="C193" s="36" t="s">
        <v>216</v>
      </c>
      <c r="D193" s="37">
        <v>42097</v>
      </c>
      <c r="E193" s="36" t="s">
        <v>217</v>
      </c>
      <c r="F193" s="93" t="s">
        <v>305</v>
      </c>
      <c r="G193" s="94"/>
      <c r="H193" s="93" t="s">
        <v>306</v>
      </c>
      <c r="I193" s="91"/>
      <c r="J193" s="104"/>
      <c r="K193" s="104"/>
      <c r="L193" s="105"/>
      <c r="M193" s="62" t="str">
        <f t="shared" si="6"/>
        <v/>
      </c>
      <c r="N193" s="69" t="s">
        <v>810</v>
      </c>
      <c r="O193" s="93" t="s">
        <v>304</v>
      </c>
      <c r="P193" s="36" t="s">
        <v>45</v>
      </c>
    </row>
    <row r="194" spans="1:21" ht="45" x14ac:dyDescent="0.25">
      <c r="A194" s="36" t="s">
        <v>36</v>
      </c>
      <c r="B194" s="35" t="s">
        <v>211</v>
      </c>
      <c r="C194" s="36" t="s">
        <v>216</v>
      </c>
      <c r="D194" s="37">
        <v>42097</v>
      </c>
      <c r="E194" s="36" t="s">
        <v>217</v>
      </c>
      <c r="F194" s="81" t="s">
        <v>669</v>
      </c>
      <c r="G194" s="94"/>
      <c r="H194" s="93" t="s">
        <v>303</v>
      </c>
      <c r="I194" s="91"/>
      <c r="J194" s="104"/>
      <c r="K194" s="104"/>
      <c r="L194" s="105"/>
      <c r="M194" s="62" t="str">
        <f t="shared" si="6"/>
        <v/>
      </c>
      <c r="N194" s="69" t="s">
        <v>810</v>
      </c>
      <c r="O194" s="93" t="s">
        <v>274</v>
      </c>
      <c r="P194" s="36" t="s">
        <v>45</v>
      </c>
    </row>
    <row r="195" spans="1:21" ht="45" x14ac:dyDescent="0.25">
      <c r="A195" s="36" t="s">
        <v>36</v>
      </c>
      <c r="B195" s="35" t="s">
        <v>211</v>
      </c>
      <c r="C195" s="36" t="s">
        <v>216</v>
      </c>
      <c r="D195" s="37">
        <v>42097</v>
      </c>
      <c r="E195" s="36" t="s">
        <v>217</v>
      </c>
      <c r="F195" s="81" t="s">
        <v>669</v>
      </c>
      <c r="G195" s="94"/>
      <c r="H195" s="93" t="s">
        <v>306</v>
      </c>
      <c r="I195" s="91"/>
      <c r="J195" s="104"/>
      <c r="K195" s="104"/>
      <c r="L195" s="105"/>
      <c r="M195" s="62" t="str">
        <f t="shared" si="6"/>
        <v/>
      </c>
      <c r="N195" s="69" t="s">
        <v>810</v>
      </c>
      <c r="O195" s="93" t="s">
        <v>274</v>
      </c>
      <c r="P195" s="36" t="s">
        <v>45</v>
      </c>
    </row>
    <row r="196" spans="1:21" ht="45" x14ac:dyDescent="0.25">
      <c r="A196" s="36" t="s">
        <v>36</v>
      </c>
      <c r="B196" s="35" t="s">
        <v>211</v>
      </c>
      <c r="C196" s="36" t="s">
        <v>216</v>
      </c>
      <c r="D196" s="37">
        <v>42097</v>
      </c>
      <c r="E196" s="36" t="s">
        <v>217</v>
      </c>
      <c r="F196" s="93" t="s">
        <v>307</v>
      </c>
      <c r="G196" s="94"/>
      <c r="H196" s="93" t="s">
        <v>308</v>
      </c>
      <c r="I196" s="91"/>
      <c r="J196" s="104"/>
      <c r="K196" s="104"/>
      <c r="L196" s="105"/>
      <c r="M196" s="62" t="str">
        <f t="shared" si="6"/>
        <v/>
      </c>
      <c r="N196" s="69" t="s">
        <v>810</v>
      </c>
      <c r="O196" s="93" t="s">
        <v>304</v>
      </c>
      <c r="P196" s="36" t="s">
        <v>45</v>
      </c>
      <c r="Q196" s="6"/>
      <c r="R196" s="6"/>
      <c r="S196" s="6"/>
      <c r="T196" s="6"/>
      <c r="U196" s="6"/>
    </row>
    <row r="197" spans="1:21" s="6" customFormat="1" ht="45" x14ac:dyDescent="0.25">
      <c r="A197" s="36" t="s">
        <v>36</v>
      </c>
      <c r="B197" s="35" t="s">
        <v>211</v>
      </c>
      <c r="C197" s="36" t="s">
        <v>216</v>
      </c>
      <c r="D197" s="37">
        <v>42097</v>
      </c>
      <c r="E197" s="36" t="s">
        <v>217</v>
      </c>
      <c r="F197" s="93" t="s">
        <v>309</v>
      </c>
      <c r="G197" s="94"/>
      <c r="H197" s="93" t="s">
        <v>415</v>
      </c>
      <c r="I197" s="91"/>
      <c r="J197" s="104"/>
      <c r="K197" s="104"/>
      <c r="L197" s="105"/>
      <c r="M197" s="62" t="str">
        <f t="shared" si="6"/>
        <v/>
      </c>
      <c r="N197" s="69" t="s">
        <v>810</v>
      </c>
      <c r="O197" s="93" t="s">
        <v>304</v>
      </c>
      <c r="P197" s="36" t="s">
        <v>45</v>
      </c>
      <c r="Q197" s="4"/>
      <c r="R197" s="4"/>
      <c r="S197" s="4"/>
      <c r="T197" s="4"/>
      <c r="U197" s="4"/>
    </row>
    <row r="198" spans="1:21" ht="45" x14ac:dyDescent="0.25">
      <c r="A198" s="36" t="s">
        <v>36</v>
      </c>
      <c r="B198" s="35" t="s">
        <v>211</v>
      </c>
      <c r="C198" s="36" t="s">
        <v>216</v>
      </c>
      <c r="D198" s="37">
        <v>42097</v>
      </c>
      <c r="E198" s="36" t="s">
        <v>217</v>
      </c>
      <c r="F198" s="93" t="s">
        <v>310</v>
      </c>
      <c r="G198" s="94"/>
      <c r="H198" s="93" t="s">
        <v>311</v>
      </c>
      <c r="I198" s="91"/>
      <c r="J198" s="104"/>
      <c r="K198" s="104"/>
      <c r="L198" s="105"/>
      <c r="M198" s="62" t="str">
        <f t="shared" si="6"/>
        <v/>
      </c>
      <c r="N198" s="69" t="s">
        <v>810</v>
      </c>
      <c r="O198" s="93" t="s">
        <v>304</v>
      </c>
      <c r="P198" s="36" t="s">
        <v>45</v>
      </c>
    </row>
    <row r="199" spans="1:21" ht="45" x14ac:dyDescent="0.25">
      <c r="A199" s="36" t="s">
        <v>36</v>
      </c>
      <c r="B199" s="35" t="s">
        <v>211</v>
      </c>
      <c r="C199" s="36" t="s">
        <v>216</v>
      </c>
      <c r="D199" s="37">
        <v>42097</v>
      </c>
      <c r="E199" s="36" t="s">
        <v>217</v>
      </c>
      <c r="F199" s="93" t="s">
        <v>416</v>
      </c>
      <c r="G199" s="94"/>
      <c r="H199" s="93" t="s">
        <v>311</v>
      </c>
      <c r="I199" s="91"/>
      <c r="J199" s="104"/>
      <c r="K199" s="104"/>
      <c r="L199" s="105"/>
      <c r="M199" s="62" t="str">
        <f t="shared" si="6"/>
        <v/>
      </c>
      <c r="N199" s="69" t="s">
        <v>810</v>
      </c>
      <c r="O199" s="93" t="s">
        <v>304</v>
      </c>
      <c r="P199" s="36" t="s">
        <v>45</v>
      </c>
    </row>
    <row r="200" spans="1:21" ht="45" x14ac:dyDescent="0.25">
      <c r="A200" s="36" t="s">
        <v>36</v>
      </c>
      <c r="B200" s="35" t="s">
        <v>211</v>
      </c>
      <c r="C200" s="36" t="s">
        <v>216</v>
      </c>
      <c r="D200" s="37">
        <v>42097</v>
      </c>
      <c r="E200" s="36" t="s">
        <v>217</v>
      </c>
      <c r="F200" s="93" t="s">
        <v>312</v>
      </c>
      <c r="G200" s="94"/>
      <c r="H200" s="93" t="s">
        <v>313</v>
      </c>
      <c r="I200" s="91"/>
      <c r="J200" s="104"/>
      <c r="K200" s="104"/>
      <c r="L200" s="105"/>
      <c r="M200" s="62" t="str">
        <f t="shared" si="6"/>
        <v/>
      </c>
      <c r="N200" s="69" t="s">
        <v>810</v>
      </c>
      <c r="O200" s="93" t="s">
        <v>304</v>
      </c>
      <c r="P200" s="36" t="s">
        <v>45</v>
      </c>
    </row>
    <row r="201" spans="1:21" ht="75" x14ac:dyDescent="0.25">
      <c r="A201" s="36" t="s">
        <v>36</v>
      </c>
      <c r="B201" s="36" t="s">
        <v>425</v>
      </c>
      <c r="C201" s="36" t="s">
        <v>218</v>
      </c>
      <c r="D201" s="37">
        <v>41978</v>
      </c>
      <c r="E201" s="36" t="s">
        <v>417</v>
      </c>
      <c r="F201" s="36" t="s">
        <v>219</v>
      </c>
      <c r="G201" s="45"/>
      <c r="H201" s="36" t="s">
        <v>249</v>
      </c>
      <c r="I201" s="46"/>
      <c r="J201" s="59"/>
      <c r="K201" s="59"/>
      <c r="L201" s="42"/>
      <c r="M201" s="62" t="str">
        <f t="shared" si="6"/>
        <v/>
      </c>
      <c r="N201" s="69" t="s">
        <v>810</v>
      </c>
      <c r="O201" s="36" t="s">
        <v>42</v>
      </c>
      <c r="P201" s="36" t="s">
        <v>17</v>
      </c>
    </row>
    <row r="202" spans="1:21" ht="75" x14ac:dyDescent="0.25">
      <c r="A202" s="36" t="s">
        <v>36</v>
      </c>
      <c r="B202" s="36" t="s">
        <v>425</v>
      </c>
      <c r="C202" s="36" t="s">
        <v>218</v>
      </c>
      <c r="D202" s="37">
        <v>41978</v>
      </c>
      <c r="E202" s="36" t="s">
        <v>417</v>
      </c>
      <c r="F202" s="36" t="s">
        <v>222</v>
      </c>
      <c r="G202" s="45"/>
      <c r="H202" s="36" t="s">
        <v>249</v>
      </c>
      <c r="I202" s="46"/>
      <c r="J202" s="59"/>
      <c r="K202" s="59"/>
      <c r="L202" s="42"/>
      <c r="M202" s="62" t="str">
        <f t="shared" si="6"/>
        <v/>
      </c>
      <c r="N202" s="69" t="s">
        <v>810</v>
      </c>
      <c r="O202" s="36" t="s">
        <v>129</v>
      </c>
      <c r="P202" s="36" t="s">
        <v>10</v>
      </c>
    </row>
    <row r="203" spans="1:21" ht="75" x14ac:dyDescent="0.25">
      <c r="A203" s="36" t="s">
        <v>36</v>
      </c>
      <c r="B203" s="36" t="s">
        <v>425</v>
      </c>
      <c r="C203" s="36" t="s">
        <v>218</v>
      </c>
      <c r="D203" s="37">
        <v>41978</v>
      </c>
      <c r="E203" s="36" t="s">
        <v>417</v>
      </c>
      <c r="F203" s="36" t="s">
        <v>174</v>
      </c>
      <c r="G203" s="45"/>
      <c r="H203" s="36" t="s">
        <v>585</v>
      </c>
      <c r="I203" s="46"/>
      <c r="J203" s="59"/>
      <c r="K203" s="59"/>
      <c r="L203" s="42"/>
      <c r="M203" s="62" t="str">
        <f t="shared" si="6"/>
        <v/>
      </c>
      <c r="N203" s="69" t="s">
        <v>810</v>
      </c>
      <c r="O203" s="36" t="s">
        <v>129</v>
      </c>
      <c r="P203" s="36" t="s">
        <v>10</v>
      </c>
    </row>
    <row r="204" spans="1:21" ht="75" x14ac:dyDescent="0.25">
      <c r="A204" s="36" t="s">
        <v>36</v>
      </c>
      <c r="B204" s="36" t="s">
        <v>425</v>
      </c>
      <c r="C204" s="36" t="s">
        <v>218</v>
      </c>
      <c r="D204" s="37">
        <v>41978</v>
      </c>
      <c r="E204" s="36" t="s">
        <v>417</v>
      </c>
      <c r="F204" s="36" t="s">
        <v>221</v>
      </c>
      <c r="G204" s="45"/>
      <c r="H204" s="36" t="s">
        <v>585</v>
      </c>
      <c r="I204" s="46"/>
      <c r="J204" s="59"/>
      <c r="K204" s="59"/>
      <c r="L204" s="42"/>
      <c r="M204" s="62" t="str">
        <f t="shared" si="6"/>
        <v/>
      </c>
      <c r="N204" s="69" t="s">
        <v>810</v>
      </c>
      <c r="O204" s="36" t="s">
        <v>129</v>
      </c>
      <c r="P204" s="36" t="s">
        <v>10</v>
      </c>
    </row>
    <row r="205" spans="1:21" ht="75" x14ac:dyDescent="0.25">
      <c r="A205" s="36" t="s">
        <v>36</v>
      </c>
      <c r="B205" s="36" t="s">
        <v>425</v>
      </c>
      <c r="C205" s="36" t="s">
        <v>218</v>
      </c>
      <c r="D205" s="37">
        <v>41978</v>
      </c>
      <c r="E205" s="36" t="s">
        <v>417</v>
      </c>
      <c r="F205" s="36" t="s">
        <v>100</v>
      </c>
      <c r="G205" s="45" t="s">
        <v>144</v>
      </c>
      <c r="H205" s="36" t="s">
        <v>227</v>
      </c>
      <c r="I205" s="46"/>
      <c r="J205" s="59"/>
      <c r="K205" s="59"/>
      <c r="L205" s="42"/>
      <c r="M205" s="62" t="str">
        <f t="shared" si="6"/>
        <v/>
      </c>
      <c r="N205" s="69" t="s">
        <v>810</v>
      </c>
      <c r="O205" s="36" t="s">
        <v>129</v>
      </c>
      <c r="P205" s="36" t="s">
        <v>10</v>
      </c>
    </row>
    <row r="206" spans="1:21" ht="75" x14ac:dyDescent="0.25">
      <c r="A206" s="36" t="s">
        <v>36</v>
      </c>
      <c r="B206" s="36" t="s">
        <v>425</v>
      </c>
      <c r="C206" s="36" t="s">
        <v>218</v>
      </c>
      <c r="D206" s="37">
        <v>41978</v>
      </c>
      <c r="E206" s="36" t="s">
        <v>417</v>
      </c>
      <c r="F206" s="36" t="s">
        <v>296</v>
      </c>
      <c r="G206" s="45"/>
      <c r="H206" s="36" t="s">
        <v>228</v>
      </c>
      <c r="I206" s="46"/>
      <c r="J206" s="59"/>
      <c r="K206" s="59"/>
      <c r="L206" s="56"/>
      <c r="M206" s="62" t="str">
        <f t="shared" si="6"/>
        <v/>
      </c>
      <c r="N206" s="69" t="s">
        <v>810</v>
      </c>
      <c r="O206" s="36" t="s">
        <v>129</v>
      </c>
      <c r="P206" s="36" t="s">
        <v>10</v>
      </c>
    </row>
    <row r="207" spans="1:21" ht="75" x14ac:dyDescent="0.25">
      <c r="A207" s="36" t="s">
        <v>36</v>
      </c>
      <c r="B207" s="36" t="s">
        <v>425</v>
      </c>
      <c r="C207" s="36" t="s">
        <v>218</v>
      </c>
      <c r="D207" s="37">
        <v>41978</v>
      </c>
      <c r="E207" s="36" t="s">
        <v>417</v>
      </c>
      <c r="F207" s="36" t="s">
        <v>230</v>
      </c>
      <c r="G207" s="45"/>
      <c r="H207" s="36" t="s">
        <v>249</v>
      </c>
      <c r="I207" s="46"/>
      <c r="J207" s="59"/>
      <c r="K207" s="59"/>
      <c r="L207" s="42"/>
      <c r="M207" s="62" t="str">
        <f t="shared" si="6"/>
        <v/>
      </c>
      <c r="N207" s="69" t="s">
        <v>810</v>
      </c>
      <c r="O207" s="36" t="s">
        <v>154</v>
      </c>
      <c r="P207" s="36" t="s">
        <v>206</v>
      </c>
    </row>
    <row r="208" spans="1:21" ht="75" x14ac:dyDescent="0.25">
      <c r="A208" s="36" t="s">
        <v>36</v>
      </c>
      <c r="B208" s="36" t="s">
        <v>425</v>
      </c>
      <c r="C208" s="36" t="s">
        <v>218</v>
      </c>
      <c r="D208" s="37">
        <v>41978</v>
      </c>
      <c r="E208" s="36" t="s">
        <v>417</v>
      </c>
      <c r="F208" s="36" t="s">
        <v>229</v>
      </c>
      <c r="G208" s="45"/>
      <c r="H208" s="36" t="s">
        <v>231</v>
      </c>
      <c r="I208" s="46"/>
      <c r="J208" s="59"/>
      <c r="K208" s="59"/>
      <c r="L208" s="56"/>
      <c r="M208" s="62" t="str">
        <f t="shared" si="6"/>
        <v/>
      </c>
      <c r="N208" s="69" t="s">
        <v>810</v>
      </c>
      <c r="O208" s="36" t="s">
        <v>154</v>
      </c>
      <c r="P208" s="36" t="s">
        <v>206</v>
      </c>
    </row>
    <row r="209" spans="1:16" ht="75" x14ac:dyDescent="0.25">
      <c r="A209" s="36" t="s">
        <v>36</v>
      </c>
      <c r="B209" s="36" t="s">
        <v>425</v>
      </c>
      <c r="C209" s="36" t="s">
        <v>218</v>
      </c>
      <c r="D209" s="37">
        <v>41978</v>
      </c>
      <c r="E209" s="36" t="s">
        <v>417</v>
      </c>
      <c r="F209" s="36" t="s">
        <v>232</v>
      </c>
      <c r="G209" s="45"/>
      <c r="H209" s="36" t="s">
        <v>249</v>
      </c>
      <c r="I209" s="46"/>
      <c r="J209" s="59"/>
      <c r="K209" s="59"/>
      <c r="L209" s="42"/>
      <c r="M209" s="62" t="str">
        <f t="shared" si="6"/>
        <v/>
      </c>
      <c r="N209" s="69" t="s">
        <v>810</v>
      </c>
      <c r="O209" s="36" t="s">
        <v>200</v>
      </c>
      <c r="P209" s="36" t="s">
        <v>203</v>
      </c>
    </row>
    <row r="210" spans="1:16" s="6" customFormat="1" ht="75" x14ac:dyDescent="0.25">
      <c r="A210" s="36" t="s">
        <v>36</v>
      </c>
      <c r="B210" s="36" t="s">
        <v>425</v>
      </c>
      <c r="C210" s="36" t="s">
        <v>218</v>
      </c>
      <c r="D210" s="37">
        <v>41978</v>
      </c>
      <c r="E210" s="36" t="s">
        <v>417</v>
      </c>
      <c r="F210" s="36" t="s">
        <v>235</v>
      </c>
      <c r="G210" s="38" t="s">
        <v>244</v>
      </c>
      <c r="H210" s="93" t="s">
        <v>567</v>
      </c>
      <c r="I210" s="46"/>
      <c r="J210" s="59"/>
      <c r="K210" s="59"/>
      <c r="L210" s="35">
        <v>610814.4</v>
      </c>
      <c r="M210" s="62" t="str">
        <f t="shared" si="6"/>
        <v/>
      </c>
      <c r="N210" s="69" t="s">
        <v>810</v>
      </c>
      <c r="O210" s="36" t="s">
        <v>156</v>
      </c>
      <c r="P210" s="36" t="s">
        <v>209</v>
      </c>
    </row>
    <row r="211" spans="1:16" ht="75" x14ac:dyDescent="0.25">
      <c r="A211" s="36" t="s">
        <v>36</v>
      </c>
      <c r="B211" s="36" t="s">
        <v>425</v>
      </c>
      <c r="C211" s="36" t="s">
        <v>218</v>
      </c>
      <c r="D211" s="37">
        <v>41978</v>
      </c>
      <c r="E211" s="36" t="s">
        <v>417</v>
      </c>
      <c r="F211" s="93" t="s">
        <v>236</v>
      </c>
      <c r="G211" s="38" t="s">
        <v>155</v>
      </c>
      <c r="H211" s="93" t="s">
        <v>567</v>
      </c>
      <c r="I211" s="46"/>
      <c r="J211" s="59"/>
      <c r="K211" s="59"/>
      <c r="L211" s="42">
        <v>41696.550000000003</v>
      </c>
      <c r="M211" s="62" t="str">
        <f t="shared" si="6"/>
        <v/>
      </c>
      <c r="N211" s="69" t="s">
        <v>810</v>
      </c>
      <c r="O211" s="36" t="s">
        <v>156</v>
      </c>
      <c r="P211" s="36" t="s">
        <v>209</v>
      </c>
    </row>
    <row r="212" spans="1:16" ht="75" x14ac:dyDescent="0.25">
      <c r="A212" s="36" t="s">
        <v>36</v>
      </c>
      <c r="B212" s="36" t="s">
        <v>425</v>
      </c>
      <c r="C212" s="36" t="s">
        <v>218</v>
      </c>
      <c r="D212" s="37">
        <v>41978</v>
      </c>
      <c r="E212" s="36" t="s">
        <v>417</v>
      </c>
      <c r="F212" s="36" t="s">
        <v>223</v>
      </c>
      <c r="G212" s="45"/>
      <c r="H212" s="36" t="s">
        <v>585</v>
      </c>
      <c r="I212" s="46"/>
      <c r="J212" s="59"/>
      <c r="K212" s="59"/>
      <c r="L212" s="42"/>
      <c r="M212" s="62" t="str">
        <f t="shared" si="6"/>
        <v/>
      </c>
      <c r="N212" s="69" t="s">
        <v>810</v>
      </c>
      <c r="O212" s="36" t="s">
        <v>129</v>
      </c>
      <c r="P212" s="36" t="s">
        <v>10</v>
      </c>
    </row>
    <row r="213" spans="1:16" ht="75" x14ac:dyDescent="0.25">
      <c r="A213" s="36" t="s">
        <v>36</v>
      </c>
      <c r="B213" s="36" t="s">
        <v>425</v>
      </c>
      <c r="C213" s="36" t="s">
        <v>218</v>
      </c>
      <c r="D213" s="37">
        <v>41978</v>
      </c>
      <c r="E213" s="36" t="s">
        <v>417</v>
      </c>
      <c r="F213" s="93" t="s">
        <v>177</v>
      </c>
      <c r="G213" s="45" t="s">
        <v>144</v>
      </c>
      <c r="H213" s="36" t="s">
        <v>226</v>
      </c>
      <c r="I213" s="46"/>
      <c r="J213" s="59"/>
      <c r="K213" s="59"/>
      <c r="L213" s="42"/>
      <c r="M213" s="62" t="str">
        <f t="shared" si="6"/>
        <v/>
      </c>
      <c r="N213" s="69" t="s">
        <v>810</v>
      </c>
      <c r="O213" s="36" t="s">
        <v>129</v>
      </c>
      <c r="P213" s="36" t="s">
        <v>10</v>
      </c>
    </row>
    <row r="214" spans="1:16" s="6" customFormat="1" ht="75" x14ac:dyDescent="0.25">
      <c r="A214" s="36" t="s">
        <v>36</v>
      </c>
      <c r="B214" s="36" t="s">
        <v>425</v>
      </c>
      <c r="C214" s="36" t="s">
        <v>218</v>
      </c>
      <c r="D214" s="37">
        <v>41978</v>
      </c>
      <c r="E214" s="36" t="s">
        <v>417</v>
      </c>
      <c r="F214" s="36" t="s">
        <v>365</v>
      </c>
      <c r="G214" s="38" t="s">
        <v>246</v>
      </c>
      <c r="H214" s="93" t="s">
        <v>567</v>
      </c>
      <c r="I214" s="46"/>
      <c r="J214" s="59"/>
      <c r="K214" s="59"/>
      <c r="L214" s="84">
        <v>145721.1</v>
      </c>
      <c r="M214" s="62" t="str">
        <f t="shared" si="6"/>
        <v/>
      </c>
      <c r="N214" s="69" t="s">
        <v>810</v>
      </c>
      <c r="O214" s="36" t="s">
        <v>107</v>
      </c>
      <c r="P214" s="36" t="s">
        <v>45</v>
      </c>
    </row>
    <row r="215" spans="1:16" ht="75" x14ac:dyDescent="0.25">
      <c r="A215" s="36" t="s">
        <v>36</v>
      </c>
      <c r="B215" s="36" t="s">
        <v>425</v>
      </c>
      <c r="C215" s="36" t="s">
        <v>218</v>
      </c>
      <c r="D215" s="37">
        <v>41978</v>
      </c>
      <c r="E215" s="36" t="s">
        <v>417</v>
      </c>
      <c r="F215" s="36" t="s">
        <v>73</v>
      </c>
      <c r="G215" s="38" t="s">
        <v>242</v>
      </c>
      <c r="H215" s="36" t="s">
        <v>583</v>
      </c>
      <c r="I215" s="46"/>
      <c r="J215" s="59"/>
      <c r="K215" s="59"/>
      <c r="L215" s="42">
        <v>5885145</v>
      </c>
      <c r="M215" s="62" t="str">
        <f t="shared" si="6"/>
        <v/>
      </c>
      <c r="N215" s="69" t="s">
        <v>810</v>
      </c>
      <c r="O215" s="36" t="s">
        <v>1</v>
      </c>
      <c r="P215" s="36" t="s">
        <v>13</v>
      </c>
    </row>
    <row r="216" spans="1:16" ht="75" x14ac:dyDescent="0.25">
      <c r="A216" s="36" t="s">
        <v>36</v>
      </c>
      <c r="B216" s="36" t="s">
        <v>425</v>
      </c>
      <c r="C216" s="36" t="s">
        <v>218</v>
      </c>
      <c r="D216" s="37">
        <v>41978</v>
      </c>
      <c r="E216" s="36" t="s">
        <v>417</v>
      </c>
      <c r="F216" s="36" t="s">
        <v>240</v>
      </c>
      <c r="G216" s="45"/>
      <c r="H216" s="36" t="s">
        <v>88</v>
      </c>
      <c r="I216" s="46"/>
      <c r="J216" s="59"/>
      <c r="K216" s="59"/>
      <c r="L216" s="42"/>
      <c r="M216" s="62" t="str">
        <f t="shared" si="6"/>
        <v/>
      </c>
      <c r="N216" s="69" t="s">
        <v>810</v>
      </c>
      <c r="O216" s="36" t="s">
        <v>1</v>
      </c>
      <c r="P216" s="36" t="s">
        <v>13</v>
      </c>
    </row>
    <row r="217" spans="1:16" ht="75" x14ac:dyDescent="0.25">
      <c r="A217" s="36" t="s">
        <v>36</v>
      </c>
      <c r="B217" s="36" t="s">
        <v>425</v>
      </c>
      <c r="C217" s="36" t="s">
        <v>218</v>
      </c>
      <c r="D217" s="37">
        <v>41978</v>
      </c>
      <c r="E217" s="36" t="s">
        <v>417</v>
      </c>
      <c r="F217" s="36" t="s">
        <v>90</v>
      </c>
      <c r="G217" s="122" t="s">
        <v>243</v>
      </c>
      <c r="H217" s="36" t="s">
        <v>586</v>
      </c>
      <c r="I217" s="46"/>
      <c r="J217" s="59"/>
      <c r="K217" s="59"/>
      <c r="L217" s="42">
        <v>4410000</v>
      </c>
      <c r="M217" s="62" t="str">
        <f t="shared" si="6"/>
        <v/>
      </c>
      <c r="N217" s="69" t="s">
        <v>810</v>
      </c>
      <c r="O217" s="36" t="s">
        <v>15</v>
      </c>
      <c r="P217" s="36" t="s">
        <v>14</v>
      </c>
    </row>
    <row r="218" spans="1:16" ht="105" x14ac:dyDescent="0.25">
      <c r="A218" s="36" t="s">
        <v>36</v>
      </c>
      <c r="B218" s="36" t="s">
        <v>425</v>
      </c>
      <c r="C218" s="36" t="s">
        <v>218</v>
      </c>
      <c r="D218" s="37">
        <v>41978</v>
      </c>
      <c r="E218" s="36" t="s">
        <v>417</v>
      </c>
      <c r="F218" s="36" t="s">
        <v>238</v>
      </c>
      <c r="G218" s="45" t="s">
        <v>529</v>
      </c>
      <c r="H218" s="36" t="s">
        <v>587</v>
      </c>
      <c r="I218" s="46"/>
      <c r="J218" s="59"/>
      <c r="K218" s="59"/>
      <c r="L218" s="42">
        <v>468930</v>
      </c>
      <c r="M218" s="62" t="str">
        <f t="shared" si="6"/>
        <v/>
      </c>
      <c r="N218" s="69" t="s">
        <v>810</v>
      </c>
      <c r="O218" s="36" t="s">
        <v>76</v>
      </c>
      <c r="P218" s="36" t="s">
        <v>14</v>
      </c>
    </row>
    <row r="219" spans="1:16" ht="75" x14ac:dyDescent="0.25">
      <c r="A219" s="36" t="s">
        <v>36</v>
      </c>
      <c r="B219" s="36" t="s">
        <v>425</v>
      </c>
      <c r="C219" s="36" t="s">
        <v>218</v>
      </c>
      <c r="D219" s="37">
        <v>41978</v>
      </c>
      <c r="E219" s="36" t="s">
        <v>417</v>
      </c>
      <c r="F219" s="36" t="s">
        <v>122</v>
      </c>
      <c r="G219" s="38" t="s">
        <v>248</v>
      </c>
      <c r="H219" s="36" t="s">
        <v>239</v>
      </c>
      <c r="I219" s="46"/>
      <c r="J219" s="59"/>
      <c r="K219" s="59"/>
      <c r="L219" s="42">
        <v>551.25</v>
      </c>
      <c r="M219" s="62" t="str">
        <f t="shared" si="6"/>
        <v/>
      </c>
      <c r="N219" s="69" t="s">
        <v>810</v>
      </c>
      <c r="O219" s="36" t="s">
        <v>15</v>
      </c>
      <c r="P219" s="36" t="s">
        <v>14</v>
      </c>
    </row>
    <row r="220" spans="1:16" ht="75" x14ac:dyDescent="0.25">
      <c r="A220" s="36" t="s">
        <v>36</v>
      </c>
      <c r="B220" s="36" t="s">
        <v>425</v>
      </c>
      <c r="C220" s="36" t="s">
        <v>218</v>
      </c>
      <c r="D220" s="37">
        <v>41978</v>
      </c>
      <c r="E220" s="36" t="s">
        <v>417</v>
      </c>
      <c r="F220" s="36" t="s">
        <v>71</v>
      </c>
      <c r="G220" s="38" t="s">
        <v>245</v>
      </c>
      <c r="H220" s="36" t="s">
        <v>88</v>
      </c>
      <c r="I220" s="46"/>
      <c r="J220" s="59"/>
      <c r="K220" s="59"/>
      <c r="L220" s="42">
        <v>16089.15</v>
      </c>
      <c r="M220" s="62" t="str">
        <f t="shared" si="6"/>
        <v/>
      </c>
      <c r="N220" s="69" t="s">
        <v>810</v>
      </c>
      <c r="O220" s="36" t="s">
        <v>24</v>
      </c>
      <c r="P220" s="36" t="s">
        <v>38</v>
      </c>
    </row>
    <row r="221" spans="1:16" s="6" customFormat="1" ht="90" x14ac:dyDescent="0.25">
      <c r="A221" s="36" t="s">
        <v>36</v>
      </c>
      <c r="B221" s="36" t="s">
        <v>425</v>
      </c>
      <c r="C221" s="36" t="s">
        <v>218</v>
      </c>
      <c r="D221" s="37">
        <v>41978</v>
      </c>
      <c r="E221" s="36" t="s">
        <v>417</v>
      </c>
      <c r="F221" s="93" t="s">
        <v>234</v>
      </c>
      <c r="G221" s="45" t="s">
        <v>527</v>
      </c>
      <c r="H221" s="36" t="s">
        <v>576</v>
      </c>
      <c r="I221" s="46"/>
      <c r="J221" s="59"/>
      <c r="K221" s="59"/>
      <c r="L221" s="84">
        <v>764142.75</v>
      </c>
      <c r="M221" s="62" t="str">
        <f t="shared" si="6"/>
        <v/>
      </c>
      <c r="N221" s="69" t="s">
        <v>810</v>
      </c>
      <c r="O221" s="36" t="s">
        <v>274</v>
      </c>
      <c r="P221" s="36" t="s">
        <v>45</v>
      </c>
    </row>
    <row r="222" spans="1:16" s="6" customFormat="1" ht="75" x14ac:dyDescent="0.25">
      <c r="A222" s="36" t="s">
        <v>36</v>
      </c>
      <c r="B222" s="36" t="s">
        <v>425</v>
      </c>
      <c r="C222" s="36" t="s">
        <v>218</v>
      </c>
      <c r="D222" s="37">
        <v>41978</v>
      </c>
      <c r="E222" s="36" t="s">
        <v>417</v>
      </c>
      <c r="F222" s="81" t="s">
        <v>669</v>
      </c>
      <c r="G222" s="45" t="s">
        <v>530</v>
      </c>
      <c r="H222" s="36" t="s">
        <v>588</v>
      </c>
      <c r="I222" s="46"/>
      <c r="J222" s="59"/>
      <c r="K222" s="59"/>
      <c r="L222" s="84">
        <v>568052.1</v>
      </c>
      <c r="M222" s="62" t="str">
        <f t="shared" si="6"/>
        <v/>
      </c>
      <c r="N222" s="69" t="s">
        <v>810</v>
      </c>
      <c r="O222" s="36" t="s">
        <v>274</v>
      </c>
      <c r="P222" s="36" t="s">
        <v>45</v>
      </c>
    </row>
    <row r="223" spans="1:16" ht="75" x14ac:dyDescent="0.25">
      <c r="A223" s="36" t="s">
        <v>36</v>
      </c>
      <c r="B223" s="36" t="s">
        <v>425</v>
      </c>
      <c r="C223" s="36" t="s">
        <v>218</v>
      </c>
      <c r="D223" s="37">
        <v>41978</v>
      </c>
      <c r="E223" s="36" t="s">
        <v>417</v>
      </c>
      <c r="F223" s="81" t="s">
        <v>266</v>
      </c>
      <c r="G223" s="38" t="s">
        <v>408</v>
      </c>
      <c r="H223" s="36" t="s">
        <v>589</v>
      </c>
      <c r="I223" s="46"/>
      <c r="J223" s="59"/>
      <c r="K223" s="59"/>
      <c r="L223" s="42">
        <v>30000</v>
      </c>
      <c r="M223" s="62" t="str">
        <f t="shared" si="6"/>
        <v/>
      </c>
      <c r="N223" s="69" t="s">
        <v>810</v>
      </c>
      <c r="O223" s="36" t="s">
        <v>208</v>
      </c>
      <c r="P223" s="36" t="s">
        <v>45</v>
      </c>
    </row>
    <row r="224" spans="1:16" ht="75" x14ac:dyDescent="0.25">
      <c r="A224" s="36" t="s">
        <v>36</v>
      </c>
      <c r="B224" s="36" t="s">
        <v>425</v>
      </c>
      <c r="C224" s="36" t="s">
        <v>218</v>
      </c>
      <c r="D224" s="37">
        <v>41978</v>
      </c>
      <c r="E224" s="36" t="s">
        <v>417</v>
      </c>
      <c r="F224" s="36" t="s">
        <v>224</v>
      </c>
      <c r="G224" s="45"/>
      <c r="H224" s="36" t="s">
        <v>225</v>
      </c>
      <c r="I224" s="46"/>
      <c r="J224" s="59"/>
      <c r="K224" s="59"/>
      <c r="L224" s="42"/>
      <c r="M224" s="62" t="str">
        <f t="shared" si="6"/>
        <v/>
      </c>
      <c r="N224" s="69" t="s">
        <v>810</v>
      </c>
      <c r="O224" s="36" t="s">
        <v>129</v>
      </c>
      <c r="P224" s="36" t="s">
        <v>10</v>
      </c>
    </row>
    <row r="225" spans="1:16" ht="75" x14ac:dyDescent="0.25">
      <c r="A225" s="36" t="s">
        <v>36</v>
      </c>
      <c r="B225" s="36" t="s">
        <v>425</v>
      </c>
      <c r="C225" s="36" t="s">
        <v>218</v>
      </c>
      <c r="D225" s="37">
        <v>41978</v>
      </c>
      <c r="E225" s="36" t="s">
        <v>417</v>
      </c>
      <c r="F225" s="46" t="s">
        <v>826</v>
      </c>
      <c r="G225" s="38" t="s">
        <v>241</v>
      </c>
      <c r="H225" s="93" t="s">
        <v>567</v>
      </c>
      <c r="I225" s="46"/>
      <c r="J225" s="59"/>
      <c r="K225" s="59"/>
      <c r="L225" s="42">
        <v>564480</v>
      </c>
      <c r="M225" s="62" t="str">
        <f t="shared" si="6"/>
        <v/>
      </c>
      <c r="N225" s="69" t="s">
        <v>810</v>
      </c>
      <c r="O225" s="36" t="s">
        <v>129</v>
      </c>
      <c r="P225" s="36" t="s">
        <v>10</v>
      </c>
    </row>
    <row r="226" spans="1:16" ht="75" x14ac:dyDescent="0.25">
      <c r="A226" s="36" t="s">
        <v>36</v>
      </c>
      <c r="B226" s="36" t="s">
        <v>425</v>
      </c>
      <c r="C226" s="36" t="s">
        <v>218</v>
      </c>
      <c r="D226" s="37">
        <v>41978</v>
      </c>
      <c r="E226" s="36" t="s">
        <v>417</v>
      </c>
      <c r="F226" s="36" t="s">
        <v>237</v>
      </c>
      <c r="G226" s="38" t="s">
        <v>247</v>
      </c>
      <c r="H226" s="36" t="s">
        <v>590</v>
      </c>
      <c r="I226" s="46"/>
      <c r="J226" s="59"/>
      <c r="K226" s="59"/>
      <c r="L226" s="42">
        <v>127449</v>
      </c>
      <c r="M226" s="62" t="str">
        <f t="shared" si="6"/>
        <v/>
      </c>
      <c r="N226" s="69" t="s">
        <v>810</v>
      </c>
      <c r="O226" s="36" t="s">
        <v>179</v>
      </c>
      <c r="P226" s="36" t="s">
        <v>275</v>
      </c>
    </row>
    <row r="227" spans="1:16" ht="30" x14ac:dyDescent="0.25">
      <c r="A227" s="52" t="s">
        <v>30</v>
      </c>
      <c r="B227" s="35" t="s">
        <v>193</v>
      </c>
      <c r="C227" s="36" t="s">
        <v>194</v>
      </c>
      <c r="D227" s="37">
        <v>41996</v>
      </c>
      <c r="E227" s="36" t="s">
        <v>195</v>
      </c>
      <c r="F227" s="93" t="s">
        <v>390</v>
      </c>
      <c r="G227" s="45"/>
      <c r="H227" s="36" t="s">
        <v>283</v>
      </c>
      <c r="I227" s="46"/>
      <c r="J227" s="59"/>
      <c r="K227" s="59"/>
      <c r="L227" s="42"/>
      <c r="M227" s="62" t="str">
        <f t="shared" si="6"/>
        <v/>
      </c>
      <c r="N227" s="52" t="s">
        <v>811</v>
      </c>
      <c r="O227" s="36" t="s">
        <v>42</v>
      </c>
      <c r="P227" s="36" t="s">
        <v>17</v>
      </c>
    </row>
    <row r="228" spans="1:16" ht="30" x14ac:dyDescent="0.25">
      <c r="A228" s="52" t="s">
        <v>30</v>
      </c>
      <c r="B228" s="35" t="s">
        <v>193</v>
      </c>
      <c r="C228" s="36" t="s">
        <v>194</v>
      </c>
      <c r="D228" s="37">
        <v>41996</v>
      </c>
      <c r="E228" s="36" t="s">
        <v>195</v>
      </c>
      <c r="F228" s="81" t="s">
        <v>825</v>
      </c>
      <c r="G228" s="45"/>
      <c r="H228" s="36" t="s">
        <v>77</v>
      </c>
      <c r="I228" s="46"/>
      <c r="J228" s="59"/>
      <c r="K228" s="59"/>
      <c r="L228" s="42"/>
      <c r="M228" s="62" t="str">
        <f t="shared" si="6"/>
        <v/>
      </c>
      <c r="N228" s="52" t="s">
        <v>811</v>
      </c>
      <c r="O228" s="36" t="s">
        <v>272</v>
      </c>
      <c r="P228" s="36" t="s">
        <v>136</v>
      </c>
    </row>
    <row r="229" spans="1:16" ht="45" x14ac:dyDescent="0.25">
      <c r="A229" s="52" t="s">
        <v>30</v>
      </c>
      <c r="B229" s="35" t="s">
        <v>193</v>
      </c>
      <c r="C229" s="36" t="s">
        <v>194</v>
      </c>
      <c r="D229" s="37">
        <v>41996</v>
      </c>
      <c r="E229" s="36" t="s">
        <v>195</v>
      </c>
      <c r="F229" s="36" t="s">
        <v>73</v>
      </c>
      <c r="G229" s="45"/>
      <c r="H229" s="52" t="s">
        <v>591</v>
      </c>
      <c r="I229" s="46"/>
      <c r="J229" s="59"/>
      <c r="K229" s="59"/>
      <c r="L229" s="42">
        <v>618033</v>
      </c>
      <c r="M229" s="62" t="str">
        <f t="shared" si="6"/>
        <v/>
      </c>
      <c r="N229" s="52" t="s">
        <v>811</v>
      </c>
      <c r="O229" s="36" t="s">
        <v>1</v>
      </c>
      <c r="P229" s="36" t="s">
        <v>13</v>
      </c>
    </row>
    <row r="230" spans="1:16" ht="45" x14ac:dyDescent="0.25">
      <c r="A230" s="52" t="s">
        <v>30</v>
      </c>
      <c r="B230" s="35" t="s">
        <v>193</v>
      </c>
      <c r="C230" s="36" t="s">
        <v>194</v>
      </c>
      <c r="D230" s="37">
        <v>41996</v>
      </c>
      <c r="E230" s="36" t="s">
        <v>195</v>
      </c>
      <c r="F230" s="36" t="s">
        <v>120</v>
      </c>
      <c r="G230" s="38" t="s">
        <v>281</v>
      </c>
      <c r="H230" s="36" t="s">
        <v>592</v>
      </c>
      <c r="I230" s="46"/>
      <c r="J230" s="59"/>
      <c r="K230" s="59"/>
      <c r="L230" s="42">
        <v>72968.73</v>
      </c>
      <c r="M230" s="62" t="str">
        <f t="shared" si="6"/>
        <v/>
      </c>
      <c r="N230" s="52" t="s">
        <v>811</v>
      </c>
      <c r="O230" s="36" t="s">
        <v>120</v>
      </c>
      <c r="P230" s="36" t="s">
        <v>10</v>
      </c>
    </row>
    <row r="231" spans="1:16" s="6" customFormat="1" ht="30" x14ac:dyDescent="0.25">
      <c r="A231" s="52" t="s">
        <v>30</v>
      </c>
      <c r="B231" s="35" t="s">
        <v>193</v>
      </c>
      <c r="C231" s="36" t="s">
        <v>194</v>
      </c>
      <c r="D231" s="37">
        <v>41996</v>
      </c>
      <c r="E231" s="36" t="s">
        <v>195</v>
      </c>
      <c r="F231" s="36" t="s">
        <v>71</v>
      </c>
      <c r="G231" s="45"/>
      <c r="H231" s="36" t="s">
        <v>593</v>
      </c>
      <c r="I231" s="46"/>
      <c r="J231" s="59"/>
      <c r="K231" s="59"/>
      <c r="L231" s="42">
        <v>2242</v>
      </c>
      <c r="M231" s="62" t="str">
        <f t="shared" si="6"/>
        <v/>
      </c>
      <c r="N231" s="52" t="s">
        <v>811</v>
      </c>
      <c r="O231" s="36" t="s">
        <v>71</v>
      </c>
      <c r="P231" s="36" t="s">
        <v>38</v>
      </c>
    </row>
    <row r="232" spans="1:16" ht="30" x14ac:dyDescent="0.25">
      <c r="A232" s="52" t="s">
        <v>30</v>
      </c>
      <c r="B232" s="35" t="s">
        <v>193</v>
      </c>
      <c r="C232" s="36" t="s">
        <v>194</v>
      </c>
      <c r="D232" s="37">
        <v>41996</v>
      </c>
      <c r="E232" s="36" t="s">
        <v>195</v>
      </c>
      <c r="F232" s="81" t="s">
        <v>266</v>
      </c>
      <c r="G232" s="45"/>
      <c r="H232" s="52" t="s">
        <v>77</v>
      </c>
      <c r="I232" s="46"/>
      <c r="J232" s="59"/>
      <c r="K232" s="59"/>
      <c r="L232" s="42">
        <v>30000</v>
      </c>
      <c r="M232" s="62" t="str">
        <f t="shared" si="6"/>
        <v/>
      </c>
      <c r="N232" s="52" t="s">
        <v>811</v>
      </c>
      <c r="O232" s="36" t="s">
        <v>208</v>
      </c>
      <c r="P232" s="36" t="s">
        <v>45</v>
      </c>
    </row>
    <row r="233" spans="1:16" ht="30" x14ac:dyDescent="0.25">
      <c r="A233" s="52" t="s">
        <v>30</v>
      </c>
      <c r="B233" s="35" t="s">
        <v>193</v>
      </c>
      <c r="C233" s="36" t="s">
        <v>194</v>
      </c>
      <c r="D233" s="37">
        <v>41996</v>
      </c>
      <c r="E233" s="36" t="s">
        <v>195</v>
      </c>
      <c r="F233" s="36" t="s">
        <v>288</v>
      </c>
      <c r="G233" s="45"/>
      <c r="H233" s="52" t="s">
        <v>77</v>
      </c>
      <c r="I233" s="46"/>
      <c r="J233" s="59"/>
      <c r="K233" s="59"/>
      <c r="L233" s="42"/>
      <c r="M233" s="62" t="str">
        <f t="shared" si="6"/>
        <v/>
      </c>
      <c r="N233" s="52" t="s">
        <v>811</v>
      </c>
      <c r="O233" s="36" t="s">
        <v>200</v>
      </c>
      <c r="P233" s="36" t="s">
        <v>203</v>
      </c>
    </row>
    <row r="234" spans="1:16" s="6" customFormat="1" ht="75" x14ac:dyDescent="0.25">
      <c r="A234" s="52" t="s">
        <v>30</v>
      </c>
      <c r="B234" s="35" t="s">
        <v>193</v>
      </c>
      <c r="C234" s="36" t="s">
        <v>194</v>
      </c>
      <c r="D234" s="37">
        <v>41996</v>
      </c>
      <c r="E234" s="36" t="s">
        <v>195</v>
      </c>
      <c r="F234" s="36" t="s">
        <v>172</v>
      </c>
      <c r="G234" s="45"/>
      <c r="H234" s="36" t="s">
        <v>594</v>
      </c>
      <c r="I234" s="46"/>
      <c r="J234" s="59"/>
      <c r="K234" s="59"/>
      <c r="L234" s="42">
        <v>100921.84</v>
      </c>
      <c r="M234" s="62" t="str">
        <f t="shared" si="6"/>
        <v/>
      </c>
      <c r="N234" s="52" t="s">
        <v>811</v>
      </c>
      <c r="O234" s="36" t="s">
        <v>340</v>
      </c>
      <c r="P234" s="36" t="s">
        <v>45</v>
      </c>
    </row>
    <row r="235" spans="1:16" ht="30" x14ac:dyDescent="0.25">
      <c r="A235" s="52" t="s">
        <v>30</v>
      </c>
      <c r="B235" s="35" t="s">
        <v>193</v>
      </c>
      <c r="C235" s="36" t="s">
        <v>194</v>
      </c>
      <c r="D235" s="37">
        <v>41996</v>
      </c>
      <c r="E235" s="36" t="s">
        <v>195</v>
      </c>
      <c r="F235" s="36" t="s">
        <v>90</v>
      </c>
      <c r="G235" s="38" t="s">
        <v>264</v>
      </c>
      <c r="H235" s="36" t="s">
        <v>594</v>
      </c>
      <c r="I235" s="46"/>
      <c r="J235" s="59"/>
      <c r="K235" s="59"/>
      <c r="L235" s="42">
        <v>558000</v>
      </c>
      <c r="M235" s="62" t="str">
        <f t="shared" si="6"/>
        <v/>
      </c>
      <c r="N235" s="52" t="s">
        <v>811</v>
      </c>
      <c r="O235" s="36" t="s">
        <v>15</v>
      </c>
      <c r="P235" s="36" t="s">
        <v>14</v>
      </c>
    </row>
    <row r="236" spans="1:16" ht="30" x14ac:dyDescent="0.25">
      <c r="A236" s="52" t="s">
        <v>30</v>
      </c>
      <c r="B236" s="35" t="s">
        <v>193</v>
      </c>
      <c r="C236" s="36" t="s">
        <v>194</v>
      </c>
      <c r="D236" s="37">
        <v>41996</v>
      </c>
      <c r="E236" s="36" t="s">
        <v>195</v>
      </c>
      <c r="F236" s="36" t="s">
        <v>282</v>
      </c>
      <c r="G236" s="45"/>
      <c r="H236" s="36" t="s">
        <v>594</v>
      </c>
      <c r="I236" s="46"/>
      <c r="J236" s="59"/>
      <c r="K236" s="59"/>
      <c r="L236" s="42">
        <v>157258</v>
      </c>
      <c r="M236" s="62" t="str">
        <f t="shared" si="6"/>
        <v/>
      </c>
      <c r="N236" s="52" t="s">
        <v>811</v>
      </c>
      <c r="O236" s="36" t="s">
        <v>129</v>
      </c>
      <c r="P236" s="36" t="s">
        <v>10</v>
      </c>
    </row>
    <row r="237" spans="1:16" s="6" customFormat="1" ht="30" x14ac:dyDescent="0.25">
      <c r="A237" s="52" t="s">
        <v>30</v>
      </c>
      <c r="B237" s="35" t="s">
        <v>193</v>
      </c>
      <c r="C237" s="36" t="s">
        <v>194</v>
      </c>
      <c r="D237" s="37">
        <v>41996</v>
      </c>
      <c r="E237" s="36" t="s">
        <v>195</v>
      </c>
      <c r="F237" s="36" t="s">
        <v>82</v>
      </c>
      <c r="G237" s="38" t="s">
        <v>286</v>
      </c>
      <c r="H237" s="52" t="s">
        <v>287</v>
      </c>
      <c r="I237" s="46"/>
      <c r="J237" s="59"/>
      <c r="K237" s="59"/>
      <c r="L237" s="35"/>
      <c r="M237" s="62" t="str">
        <f t="shared" si="6"/>
        <v/>
      </c>
      <c r="N237" s="52" t="s">
        <v>811</v>
      </c>
      <c r="O237" s="36" t="s">
        <v>129</v>
      </c>
      <c r="P237" s="36" t="s">
        <v>10</v>
      </c>
    </row>
    <row r="238" spans="1:16" ht="30" x14ac:dyDescent="0.25">
      <c r="A238" s="52" t="s">
        <v>30</v>
      </c>
      <c r="B238" s="35" t="s">
        <v>193</v>
      </c>
      <c r="C238" s="36" t="s">
        <v>194</v>
      </c>
      <c r="D238" s="37">
        <v>41996</v>
      </c>
      <c r="E238" s="36" t="s">
        <v>195</v>
      </c>
      <c r="F238" s="36" t="s">
        <v>285</v>
      </c>
      <c r="G238" s="45"/>
      <c r="H238" s="52" t="s">
        <v>77</v>
      </c>
      <c r="I238" s="46"/>
      <c r="J238" s="59"/>
      <c r="K238" s="59"/>
      <c r="L238" s="42"/>
      <c r="M238" s="62" t="str">
        <f t="shared" si="6"/>
        <v/>
      </c>
      <c r="N238" s="52" t="s">
        <v>811</v>
      </c>
      <c r="O238" s="36" t="s">
        <v>129</v>
      </c>
      <c r="P238" s="36" t="s">
        <v>10</v>
      </c>
    </row>
    <row r="239" spans="1:16" s="6" customFormat="1" ht="30" x14ac:dyDescent="0.25">
      <c r="A239" s="52" t="s">
        <v>30</v>
      </c>
      <c r="B239" s="35" t="s">
        <v>193</v>
      </c>
      <c r="C239" s="36" t="s">
        <v>194</v>
      </c>
      <c r="D239" s="37">
        <v>41996</v>
      </c>
      <c r="E239" s="36" t="s">
        <v>195</v>
      </c>
      <c r="F239" s="36" t="s">
        <v>284</v>
      </c>
      <c r="G239" s="45"/>
      <c r="H239" s="52" t="s">
        <v>595</v>
      </c>
      <c r="I239" s="46"/>
      <c r="J239" s="59"/>
      <c r="K239" s="59"/>
      <c r="L239" s="42"/>
      <c r="M239" s="62" t="str">
        <f t="shared" si="6"/>
        <v/>
      </c>
      <c r="N239" s="52" t="s">
        <v>811</v>
      </c>
      <c r="O239" s="36" t="s">
        <v>129</v>
      </c>
      <c r="P239" s="36" t="s">
        <v>10</v>
      </c>
    </row>
    <row r="240" spans="1:16" ht="30" x14ac:dyDescent="0.25">
      <c r="A240" s="52" t="s">
        <v>30</v>
      </c>
      <c r="B240" s="35" t="s">
        <v>193</v>
      </c>
      <c r="C240" s="36" t="s">
        <v>194</v>
      </c>
      <c r="D240" s="37">
        <v>41996</v>
      </c>
      <c r="E240" s="36" t="s">
        <v>195</v>
      </c>
      <c r="F240" s="93" t="s">
        <v>236</v>
      </c>
      <c r="G240" s="38" t="s">
        <v>155</v>
      </c>
      <c r="H240" s="36" t="s">
        <v>594</v>
      </c>
      <c r="I240" s="46"/>
      <c r="J240" s="59"/>
      <c r="K240" s="59"/>
      <c r="L240" s="42">
        <v>5275.89</v>
      </c>
      <c r="M240" s="62" t="str">
        <f t="shared" si="6"/>
        <v/>
      </c>
      <c r="N240" s="52" t="s">
        <v>811</v>
      </c>
      <c r="O240" s="36" t="s">
        <v>156</v>
      </c>
      <c r="P240" s="36" t="s">
        <v>10</v>
      </c>
    </row>
    <row r="241" spans="1:16" s="6" customFormat="1" ht="30" x14ac:dyDescent="0.25">
      <c r="A241" s="52" t="s">
        <v>30</v>
      </c>
      <c r="B241" s="35" t="s">
        <v>193</v>
      </c>
      <c r="C241" s="36" t="s">
        <v>194</v>
      </c>
      <c r="D241" s="37">
        <v>41996</v>
      </c>
      <c r="E241" s="36" t="s">
        <v>195</v>
      </c>
      <c r="F241" s="36" t="s">
        <v>107</v>
      </c>
      <c r="G241" s="45"/>
      <c r="H241" s="36" t="s">
        <v>594</v>
      </c>
      <c r="I241" s="46"/>
      <c r="J241" s="59"/>
      <c r="K241" s="59"/>
      <c r="L241" s="42">
        <v>34587</v>
      </c>
      <c r="M241" s="62" t="str">
        <f t="shared" si="6"/>
        <v/>
      </c>
      <c r="N241" s="52" t="s">
        <v>811</v>
      </c>
      <c r="O241" s="36" t="s">
        <v>107</v>
      </c>
      <c r="P241" s="36" t="s">
        <v>45</v>
      </c>
    </row>
    <row r="242" spans="1:16" ht="30" x14ac:dyDescent="0.25">
      <c r="A242" s="52" t="s">
        <v>30</v>
      </c>
      <c r="B242" s="35" t="s">
        <v>193</v>
      </c>
      <c r="C242" s="36" t="s">
        <v>194</v>
      </c>
      <c r="D242" s="37">
        <v>41996</v>
      </c>
      <c r="E242" s="36" t="s">
        <v>195</v>
      </c>
      <c r="F242" s="36" t="s">
        <v>418</v>
      </c>
      <c r="G242" s="38" t="s">
        <v>248</v>
      </c>
      <c r="H242" s="52" t="s">
        <v>77</v>
      </c>
      <c r="I242" s="46"/>
      <c r="J242" s="59"/>
      <c r="K242" s="59"/>
      <c r="L242" s="42">
        <v>6975</v>
      </c>
      <c r="M242" s="62" t="str">
        <f>IF(K242="","",(DATE(YEAR(K242)+5,MONTH(K242),DAY(K242))))</f>
        <v/>
      </c>
      <c r="N242" s="52" t="s">
        <v>811</v>
      </c>
      <c r="O242" s="36" t="s">
        <v>15</v>
      </c>
      <c r="P242" s="36" t="s">
        <v>14</v>
      </c>
    </row>
    <row r="243" spans="1:16" s="6" customFormat="1" ht="60" x14ac:dyDescent="0.25">
      <c r="A243" s="36" t="s">
        <v>19</v>
      </c>
      <c r="B243" s="35" t="s">
        <v>326</v>
      </c>
      <c r="C243" s="36" t="s">
        <v>327</v>
      </c>
      <c r="D243" s="37">
        <v>42208</v>
      </c>
      <c r="E243" s="46" t="s">
        <v>328</v>
      </c>
      <c r="F243" s="93" t="s">
        <v>390</v>
      </c>
      <c r="G243" s="45"/>
      <c r="H243" s="46" t="s">
        <v>596</v>
      </c>
      <c r="I243" s="46"/>
      <c r="J243" s="59"/>
      <c r="K243" s="59"/>
      <c r="L243" s="42"/>
      <c r="M243" s="62" t="str">
        <f t="shared" si="6"/>
        <v/>
      </c>
      <c r="N243" s="69" t="s">
        <v>888</v>
      </c>
      <c r="O243" s="36" t="s">
        <v>42</v>
      </c>
      <c r="P243" s="36" t="s">
        <v>17</v>
      </c>
    </row>
    <row r="244" spans="1:16" ht="45" x14ac:dyDescent="0.25">
      <c r="A244" s="36" t="s">
        <v>19</v>
      </c>
      <c r="B244" s="35" t="s">
        <v>326</v>
      </c>
      <c r="C244" s="36" t="s">
        <v>327</v>
      </c>
      <c r="D244" s="37">
        <v>42208</v>
      </c>
      <c r="E244" s="46" t="s">
        <v>328</v>
      </c>
      <c r="F244" s="36" t="s">
        <v>108</v>
      </c>
      <c r="G244" s="45"/>
      <c r="H244" s="46" t="s">
        <v>597</v>
      </c>
      <c r="I244" s="46"/>
      <c r="J244" s="59"/>
      <c r="K244" s="59"/>
      <c r="L244" s="42"/>
      <c r="M244" s="62" t="str">
        <f t="shared" si="6"/>
        <v/>
      </c>
      <c r="N244" s="69" t="s">
        <v>812</v>
      </c>
      <c r="O244" s="36" t="s">
        <v>108</v>
      </c>
      <c r="P244" s="36" t="s">
        <v>10</v>
      </c>
    </row>
    <row r="245" spans="1:16" ht="45" x14ac:dyDescent="0.25">
      <c r="A245" s="36" t="s">
        <v>19</v>
      </c>
      <c r="B245" s="35" t="s">
        <v>326</v>
      </c>
      <c r="C245" s="36" t="s">
        <v>327</v>
      </c>
      <c r="D245" s="37">
        <v>42208</v>
      </c>
      <c r="E245" s="46" t="s">
        <v>328</v>
      </c>
      <c r="F245" s="36" t="s">
        <v>828</v>
      </c>
      <c r="G245" s="45"/>
      <c r="H245" s="46" t="s">
        <v>599</v>
      </c>
      <c r="I245" s="46"/>
      <c r="J245" s="59"/>
      <c r="K245" s="59"/>
      <c r="L245" s="42">
        <v>77662</v>
      </c>
      <c r="M245" s="62" t="str">
        <f t="shared" si="6"/>
        <v/>
      </c>
      <c r="N245" s="69" t="s">
        <v>812</v>
      </c>
      <c r="O245" s="36" t="s">
        <v>329</v>
      </c>
      <c r="P245" s="36" t="s">
        <v>10</v>
      </c>
    </row>
    <row r="246" spans="1:16" ht="30" x14ac:dyDescent="0.25">
      <c r="A246" s="36" t="s">
        <v>19</v>
      </c>
      <c r="B246" s="35" t="s">
        <v>326</v>
      </c>
      <c r="C246" s="36" t="s">
        <v>327</v>
      </c>
      <c r="D246" s="37">
        <v>42208</v>
      </c>
      <c r="E246" s="46" t="s">
        <v>328</v>
      </c>
      <c r="F246" s="36" t="s">
        <v>178</v>
      </c>
      <c r="G246" s="45"/>
      <c r="H246" s="46" t="s">
        <v>598</v>
      </c>
      <c r="I246" s="46"/>
      <c r="J246" s="59"/>
      <c r="K246" s="59"/>
      <c r="L246" s="42"/>
      <c r="M246" s="62" t="str">
        <f t="shared" ref="M246:M301" si="7">IF(K246="","",(DATE(YEAR(K246)+5,MONTH(K246),DAY(K246))))</f>
        <v/>
      </c>
      <c r="N246" s="69" t="s">
        <v>812</v>
      </c>
      <c r="O246" s="36" t="s">
        <v>178</v>
      </c>
      <c r="P246" s="36" t="s">
        <v>10</v>
      </c>
    </row>
    <row r="247" spans="1:16" ht="45" x14ac:dyDescent="0.25">
      <c r="A247" s="36" t="s">
        <v>19</v>
      </c>
      <c r="B247" s="35" t="s">
        <v>326</v>
      </c>
      <c r="C247" s="36" t="s">
        <v>327</v>
      </c>
      <c r="D247" s="37">
        <v>42208</v>
      </c>
      <c r="E247" s="46" t="s">
        <v>328</v>
      </c>
      <c r="F247" s="93" t="s">
        <v>234</v>
      </c>
      <c r="G247" s="45"/>
      <c r="H247" s="46" t="s">
        <v>599</v>
      </c>
      <c r="I247" s="46"/>
      <c r="J247" s="59"/>
      <c r="K247" s="59"/>
      <c r="L247" s="42">
        <v>70718</v>
      </c>
      <c r="M247" s="62" t="str">
        <f t="shared" si="7"/>
        <v/>
      </c>
      <c r="N247" s="69" t="s">
        <v>812</v>
      </c>
      <c r="O247" s="36" t="s">
        <v>173</v>
      </c>
      <c r="P247" s="36" t="s">
        <v>45</v>
      </c>
    </row>
    <row r="248" spans="1:16" ht="45" x14ac:dyDescent="0.25">
      <c r="A248" s="36" t="s">
        <v>19</v>
      </c>
      <c r="B248" s="35" t="s">
        <v>326</v>
      </c>
      <c r="C248" s="36" t="s">
        <v>327</v>
      </c>
      <c r="D248" s="37">
        <v>42208</v>
      </c>
      <c r="E248" s="46" t="s">
        <v>328</v>
      </c>
      <c r="F248" s="36" t="s">
        <v>120</v>
      </c>
      <c r="G248" s="45"/>
      <c r="H248" s="46" t="s">
        <v>599</v>
      </c>
      <c r="I248" s="46"/>
      <c r="J248" s="59"/>
      <c r="K248" s="59"/>
      <c r="L248" s="42">
        <v>58016</v>
      </c>
      <c r="M248" s="62" t="str">
        <f t="shared" si="7"/>
        <v/>
      </c>
      <c r="N248" s="69" t="s">
        <v>812</v>
      </c>
      <c r="O248" s="36" t="s">
        <v>120</v>
      </c>
      <c r="P248" s="36" t="s">
        <v>10</v>
      </c>
    </row>
    <row r="249" spans="1:16" s="6" customFormat="1" ht="45" x14ac:dyDescent="0.25">
      <c r="A249" s="36" t="s">
        <v>19</v>
      </c>
      <c r="B249" s="35" t="s">
        <v>326</v>
      </c>
      <c r="C249" s="36" t="s">
        <v>327</v>
      </c>
      <c r="D249" s="37">
        <v>42208</v>
      </c>
      <c r="E249" s="46" t="s">
        <v>328</v>
      </c>
      <c r="F249" s="93" t="s">
        <v>236</v>
      </c>
      <c r="G249" s="45"/>
      <c r="H249" s="46" t="s">
        <v>599</v>
      </c>
      <c r="I249" s="46"/>
      <c r="J249" s="59"/>
      <c r="K249" s="59"/>
      <c r="L249" s="42">
        <v>4822.05</v>
      </c>
      <c r="M249" s="62" t="str">
        <f t="shared" si="7"/>
        <v/>
      </c>
      <c r="N249" s="69" t="s">
        <v>812</v>
      </c>
      <c r="O249" s="36" t="s">
        <v>176</v>
      </c>
      <c r="P249" s="36" t="s">
        <v>10</v>
      </c>
    </row>
    <row r="250" spans="1:16" ht="60" x14ac:dyDescent="0.25">
      <c r="A250" s="36" t="s">
        <v>19</v>
      </c>
      <c r="B250" s="35" t="s">
        <v>326</v>
      </c>
      <c r="C250" s="36" t="s">
        <v>327</v>
      </c>
      <c r="D250" s="37">
        <v>42208</v>
      </c>
      <c r="E250" s="46" t="s">
        <v>328</v>
      </c>
      <c r="F250" s="36" t="s">
        <v>73</v>
      </c>
      <c r="G250" s="45"/>
      <c r="H250" s="46" t="s">
        <v>600</v>
      </c>
      <c r="I250" s="46"/>
      <c r="J250" s="59"/>
      <c r="K250" s="59"/>
      <c r="L250" s="42">
        <v>186992</v>
      </c>
      <c r="M250" s="62" t="str">
        <f t="shared" si="7"/>
        <v/>
      </c>
      <c r="N250" s="69" t="s">
        <v>812</v>
      </c>
      <c r="O250" s="36" t="s">
        <v>1</v>
      </c>
      <c r="P250" s="36" t="s">
        <v>13</v>
      </c>
    </row>
    <row r="251" spans="1:16" ht="30" x14ac:dyDescent="0.25">
      <c r="A251" s="52" t="s">
        <v>19</v>
      </c>
      <c r="B251" s="35" t="s">
        <v>326</v>
      </c>
      <c r="C251" s="36" t="s">
        <v>327</v>
      </c>
      <c r="D251" s="37">
        <v>42208</v>
      </c>
      <c r="E251" s="46" t="s">
        <v>328</v>
      </c>
      <c r="F251" s="36" t="s">
        <v>90</v>
      </c>
      <c r="G251" s="45"/>
      <c r="H251" s="46" t="s">
        <v>601</v>
      </c>
      <c r="I251" s="46"/>
      <c r="J251" s="59" t="s">
        <v>531</v>
      </c>
      <c r="K251" s="59"/>
      <c r="L251" s="42">
        <v>306000</v>
      </c>
      <c r="M251" s="62" t="str">
        <f t="shared" si="7"/>
        <v/>
      </c>
      <c r="N251" s="74" t="s">
        <v>813</v>
      </c>
      <c r="O251" s="36" t="s">
        <v>15</v>
      </c>
      <c r="P251" s="36" t="s">
        <v>14</v>
      </c>
    </row>
    <row r="252" spans="1:16" ht="30" x14ac:dyDescent="0.25">
      <c r="A252" s="36" t="s">
        <v>19</v>
      </c>
      <c r="B252" s="35" t="s">
        <v>326</v>
      </c>
      <c r="C252" s="36" t="s">
        <v>327</v>
      </c>
      <c r="D252" s="37">
        <v>42208</v>
      </c>
      <c r="E252" s="46" t="s">
        <v>328</v>
      </c>
      <c r="F252" s="36" t="s">
        <v>71</v>
      </c>
      <c r="G252" s="45"/>
      <c r="H252" s="46" t="s">
        <v>602</v>
      </c>
      <c r="I252" s="46"/>
      <c r="J252" s="59"/>
      <c r="K252" s="59"/>
      <c r="L252" s="42">
        <v>1860</v>
      </c>
      <c r="M252" s="62" t="str">
        <f t="shared" si="7"/>
        <v/>
      </c>
      <c r="N252" s="69" t="s">
        <v>812</v>
      </c>
      <c r="O252" s="36" t="s">
        <v>71</v>
      </c>
      <c r="P252" s="36" t="s">
        <v>38</v>
      </c>
    </row>
    <row r="253" spans="1:16" ht="30" x14ac:dyDescent="0.25">
      <c r="A253" s="36" t="s">
        <v>19</v>
      </c>
      <c r="B253" s="35" t="s">
        <v>326</v>
      </c>
      <c r="C253" s="36" t="s">
        <v>327</v>
      </c>
      <c r="D253" s="37">
        <v>42208</v>
      </c>
      <c r="E253" s="46" t="s">
        <v>328</v>
      </c>
      <c r="F253" s="36" t="s">
        <v>179</v>
      </c>
      <c r="G253" s="45"/>
      <c r="H253" s="46" t="s">
        <v>602</v>
      </c>
      <c r="I253" s="46"/>
      <c r="J253" s="59"/>
      <c r="K253" s="59"/>
      <c r="L253" s="42">
        <v>8000</v>
      </c>
      <c r="M253" s="62" t="str">
        <f t="shared" si="7"/>
        <v/>
      </c>
      <c r="N253" s="69" t="s">
        <v>812</v>
      </c>
      <c r="O253" s="36" t="s">
        <v>179</v>
      </c>
      <c r="P253" s="36" t="s">
        <v>275</v>
      </c>
    </row>
    <row r="254" spans="1:16" ht="30" x14ac:dyDescent="0.25">
      <c r="A254" s="36" t="s">
        <v>19</v>
      </c>
      <c r="B254" s="35" t="s">
        <v>326</v>
      </c>
      <c r="C254" s="36" t="s">
        <v>327</v>
      </c>
      <c r="D254" s="37">
        <v>42208</v>
      </c>
      <c r="E254" s="46" t="s">
        <v>328</v>
      </c>
      <c r="F254" s="36" t="s">
        <v>331</v>
      </c>
      <c r="G254" s="45"/>
      <c r="H254" s="46" t="s">
        <v>332</v>
      </c>
      <c r="I254" s="46"/>
      <c r="J254" s="59"/>
      <c r="K254" s="59"/>
      <c r="L254" s="42"/>
      <c r="M254" s="62" t="str">
        <f t="shared" si="7"/>
        <v/>
      </c>
      <c r="N254" s="69" t="s">
        <v>814</v>
      </c>
      <c r="O254" s="36" t="s">
        <v>331</v>
      </c>
      <c r="P254" s="36" t="s">
        <v>14</v>
      </c>
    </row>
    <row r="255" spans="1:16" ht="30" x14ac:dyDescent="0.25">
      <c r="A255" s="52" t="s">
        <v>19</v>
      </c>
      <c r="B255" s="35" t="s">
        <v>326</v>
      </c>
      <c r="C255" s="36" t="s">
        <v>327</v>
      </c>
      <c r="D255" s="37">
        <v>42208</v>
      </c>
      <c r="E255" s="46" t="s">
        <v>328</v>
      </c>
      <c r="F255" s="81" t="s">
        <v>266</v>
      </c>
      <c r="G255" s="45"/>
      <c r="H255" s="46" t="s">
        <v>601</v>
      </c>
      <c r="I255" s="46"/>
      <c r="J255" s="59" t="s">
        <v>532</v>
      </c>
      <c r="K255" s="59"/>
      <c r="L255" s="42">
        <v>6000</v>
      </c>
      <c r="M255" s="62" t="str">
        <f t="shared" si="7"/>
        <v/>
      </c>
      <c r="N255" s="67" t="s">
        <v>815</v>
      </c>
      <c r="O255" s="36" t="s">
        <v>208</v>
      </c>
      <c r="P255" s="36" t="s">
        <v>45</v>
      </c>
    </row>
    <row r="256" spans="1:16" ht="30" x14ac:dyDescent="0.25">
      <c r="A256" s="36" t="s">
        <v>19</v>
      </c>
      <c r="B256" s="35" t="s">
        <v>326</v>
      </c>
      <c r="C256" s="36" t="s">
        <v>327</v>
      </c>
      <c r="D256" s="37">
        <v>42208</v>
      </c>
      <c r="E256" s="46" t="s">
        <v>328</v>
      </c>
      <c r="F256" s="93" t="s">
        <v>390</v>
      </c>
      <c r="G256" s="45"/>
      <c r="H256" s="46" t="s">
        <v>603</v>
      </c>
      <c r="I256" s="46"/>
      <c r="J256" s="59"/>
      <c r="K256" s="59"/>
      <c r="L256" s="42"/>
      <c r="M256" s="62" t="str">
        <f>IF(K256="","",(DATE(YEAR(K256)+5,MONTH(K256),DAY(K256))))</f>
        <v/>
      </c>
      <c r="N256" s="69" t="s">
        <v>816</v>
      </c>
      <c r="O256" s="36" t="s">
        <v>42</v>
      </c>
      <c r="P256" s="36" t="s">
        <v>17</v>
      </c>
    </row>
    <row r="257" spans="1:16" ht="60" x14ac:dyDescent="0.25">
      <c r="A257" s="108" t="s">
        <v>27</v>
      </c>
      <c r="B257" s="90" t="s">
        <v>385</v>
      </c>
      <c r="C257" s="93" t="s">
        <v>386</v>
      </c>
      <c r="D257" s="92">
        <v>42244</v>
      </c>
      <c r="E257" s="93" t="s">
        <v>387</v>
      </c>
      <c r="F257" s="93" t="s">
        <v>390</v>
      </c>
      <c r="G257" s="94" t="s">
        <v>391</v>
      </c>
      <c r="H257" s="93" t="s">
        <v>420</v>
      </c>
      <c r="I257" s="91"/>
      <c r="J257" s="109"/>
      <c r="K257" s="109"/>
      <c r="L257" s="105"/>
      <c r="M257" s="62" t="str">
        <f t="shared" si="7"/>
        <v/>
      </c>
      <c r="N257" s="74" t="s">
        <v>890</v>
      </c>
      <c r="O257" s="93" t="s">
        <v>42</v>
      </c>
      <c r="P257" s="93" t="s">
        <v>17</v>
      </c>
    </row>
    <row r="258" spans="1:16" ht="30" x14ac:dyDescent="0.25">
      <c r="A258" s="108" t="s">
        <v>27</v>
      </c>
      <c r="B258" s="90" t="s">
        <v>385</v>
      </c>
      <c r="C258" s="93" t="s">
        <v>386</v>
      </c>
      <c r="D258" s="92">
        <v>42244</v>
      </c>
      <c r="E258" s="93" t="s">
        <v>387</v>
      </c>
      <c r="F258" s="93" t="s">
        <v>349</v>
      </c>
      <c r="G258" s="94"/>
      <c r="H258" s="93" t="s">
        <v>604</v>
      </c>
      <c r="I258" s="91"/>
      <c r="J258" s="109" t="s">
        <v>532</v>
      </c>
      <c r="K258" s="109"/>
      <c r="L258" s="105"/>
      <c r="M258" s="62" t="str">
        <f t="shared" si="7"/>
        <v/>
      </c>
      <c r="N258" s="74" t="s">
        <v>817</v>
      </c>
      <c r="O258" s="93" t="s">
        <v>42</v>
      </c>
      <c r="P258" s="93" t="s">
        <v>17</v>
      </c>
    </row>
    <row r="259" spans="1:16" ht="30" x14ac:dyDescent="0.25">
      <c r="A259" s="93" t="s">
        <v>27</v>
      </c>
      <c r="B259" s="90" t="s">
        <v>385</v>
      </c>
      <c r="C259" s="93" t="s">
        <v>386</v>
      </c>
      <c r="D259" s="92">
        <v>42244</v>
      </c>
      <c r="E259" s="93" t="s">
        <v>387</v>
      </c>
      <c r="F259" s="93" t="s">
        <v>56</v>
      </c>
      <c r="G259" s="94" t="s">
        <v>388</v>
      </c>
      <c r="H259" s="93" t="s">
        <v>605</v>
      </c>
      <c r="I259" s="91"/>
      <c r="J259" s="109"/>
      <c r="K259" s="109"/>
      <c r="L259" s="105">
        <v>27716.76</v>
      </c>
      <c r="M259" s="62" t="str">
        <f t="shared" si="7"/>
        <v/>
      </c>
      <c r="N259" s="74" t="s">
        <v>817</v>
      </c>
      <c r="O259" s="93" t="s">
        <v>9</v>
      </c>
      <c r="P259" s="93" t="s">
        <v>10</v>
      </c>
    </row>
    <row r="260" spans="1:16" ht="105" x14ac:dyDescent="0.25">
      <c r="A260" s="93" t="s">
        <v>27</v>
      </c>
      <c r="B260" s="90" t="s">
        <v>385</v>
      </c>
      <c r="C260" s="93" t="s">
        <v>386</v>
      </c>
      <c r="D260" s="92">
        <v>42244</v>
      </c>
      <c r="E260" s="93" t="s">
        <v>387</v>
      </c>
      <c r="F260" s="93" t="s">
        <v>39</v>
      </c>
      <c r="G260" s="94" t="s">
        <v>423</v>
      </c>
      <c r="H260" s="36" t="s">
        <v>600</v>
      </c>
      <c r="I260" s="91"/>
      <c r="J260" s="109"/>
      <c r="K260" s="109"/>
      <c r="L260" s="105">
        <v>93496</v>
      </c>
      <c r="M260" s="62" t="str">
        <f>IF(K260="","",(DATE(YEAR(K260)+5,MONTH(K260),DAY(K260))))</f>
        <v/>
      </c>
      <c r="N260" s="74" t="s">
        <v>817</v>
      </c>
      <c r="O260" s="93" t="s">
        <v>1</v>
      </c>
      <c r="P260" s="93" t="s">
        <v>10</v>
      </c>
    </row>
    <row r="261" spans="1:16" ht="60" x14ac:dyDescent="0.25">
      <c r="A261" s="93" t="s">
        <v>27</v>
      </c>
      <c r="B261" s="90" t="s">
        <v>385</v>
      </c>
      <c r="C261" s="93" t="s">
        <v>386</v>
      </c>
      <c r="D261" s="92">
        <v>42244</v>
      </c>
      <c r="E261" s="93" t="s">
        <v>387</v>
      </c>
      <c r="F261" s="93" t="s">
        <v>392</v>
      </c>
      <c r="G261" s="94" t="s">
        <v>393</v>
      </c>
      <c r="H261" s="93" t="s">
        <v>606</v>
      </c>
      <c r="I261" s="91"/>
      <c r="J261" s="109"/>
      <c r="K261" s="109"/>
      <c r="L261" s="105">
        <v>27039.1</v>
      </c>
      <c r="M261" s="62" t="str">
        <f t="shared" si="7"/>
        <v/>
      </c>
      <c r="N261" s="74" t="s">
        <v>817</v>
      </c>
      <c r="O261" s="93" t="s">
        <v>274</v>
      </c>
      <c r="P261" s="93" t="s">
        <v>45</v>
      </c>
    </row>
    <row r="262" spans="1:16" s="6" customFormat="1" ht="47.25" customHeight="1" x14ac:dyDescent="0.25">
      <c r="A262" s="52" t="s">
        <v>345</v>
      </c>
      <c r="B262" s="35" t="s">
        <v>342</v>
      </c>
      <c r="C262" s="36" t="s">
        <v>419</v>
      </c>
      <c r="D262" s="37">
        <v>42234</v>
      </c>
      <c r="E262" s="36" t="s">
        <v>343</v>
      </c>
      <c r="F262" s="81" t="s">
        <v>198</v>
      </c>
      <c r="G262" s="45"/>
      <c r="H262" s="93" t="s">
        <v>607</v>
      </c>
      <c r="I262" s="46"/>
      <c r="J262" s="77" t="s">
        <v>532</v>
      </c>
      <c r="K262" s="124">
        <v>42583</v>
      </c>
      <c r="L262" s="42">
        <v>40000</v>
      </c>
      <c r="M262" s="62">
        <f t="shared" si="7"/>
        <v>44409</v>
      </c>
      <c r="N262" s="74" t="s">
        <v>901</v>
      </c>
      <c r="O262" s="36" t="s">
        <v>42</v>
      </c>
      <c r="P262" s="36" t="s">
        <v>17</v>
      </c>
    </row>
    <row r="263" spans="1:16" ht="47.25" customHeight="1" x14ac:dyDescent="0.25">
      <c r="A263" s="36" t="s">
        <v>345</v>
      </c>
      <c r="B263" s="35" t="s">
        <v>342</v>
      </c>
      <c r="C263" s="36" t="s">
        <v>419</v>
      </c>
      <c r="D263" s="37">
        <v>42234</v>
      </c>
      <c r="E263" s="36" t="s">
        <v>343</v>
      </c>
      <c r="F263" s="81" t="s">
        <v>341</v>
      </c>
      <c r="G263" s="45"/>
      <c r="H263" s="36" t="s">
        <v>66</v>
      </c>
      <c r="I263" s="46"/>
      <c r="J263" s="77"/>
      <c r="K263" s="77"/>
      <c r="L263" s="42"/>
      <c r="M263" s="62" t="str">
        <f t="shared" si="7"/>
        <v/>
      </c>
      <c r="N263" s="81" t="s">
        <v>818</v>
      </c>
      <c r="O263" s="36" t="s">
        <v>57</v>
      </c>
      <c r="P263" s="36" t="s">
        <v>45</v>
      </c>
    </row>
    <row r="264" spans="1:16" ht="90" x14ac:dyDescent="0.25">
      <c r="A264" s="36" t="s">
        <v>344</v>
      </c>
      <c r="B264" s="35" t="s">
        <v>346</v>
      </c>
      <c r="C264" s="36" t="s">
        <v>347</v>
      </c>
      <c r="D264" s="37">
        <v>42237</v>
      </c>
      <c r="E264" s="36" t="s">
        <v>348</v>
      </c>
      <c r="F264" s="81" t="s">
        <v>198</v>
      </c>
      <c r="G264" s="45" t="s">
        <v>391</v>
      </c>
      <c r="H264" s="36" t="s">
        <v>420</v>
      </c>
      <c r="I264" s="46"/>
      <c r="J264" s="77"/>
      <c r="K264" s="77"/>
      <c r="L264" s="42"/>
      <c r="M264" s="62" t="str">
        <f t="shared" si="7"/>
        <v/>
      </c>
      <c r="N264" s="81" t="s">
        <v>900</v>
      </c>
      <c r="O264" s="36" t="s">
        <v>42</v>
      </c>
      <c r="P264" s="36" t="s">
        <v>17</v>
      </c>
    </row>
    <row r="265" spans="1:16" ht="90" x14ac:dyDescent="0.25">
      <c r="A265" s="36" t="s">
        <v>344</v>
      </c>
      <c r="B265" s="35" t="s">
        <v>346</v>
      </c>
      <c r="C265" s="36" t="s">
        <v>347</v>
      </c>
      <c r="D265" s="37">
        <v>42237</v>
      </c>
      <c r="E265" s="36" t="s">
        <v>348</v>
      </c>
      <c r="F265" s="81" t="s">
        <v>349</v>
      </c>
      <c r="G265" s="45"/>
      <c r="H265" s="93" t="s">
        <v>604</v>
      </c>
      <c r="I265" s="46"/>
      <c r="J265" s="77"/>
      <c r="K265" s="77"/>
      <c r="L265" s="42"/>
      <c r="M265" s="62" t="str">
        <f t="shared" si="7"/>
        <v/>
      </c>
      <c r="N265" s="81" t="s">
        <v>900</v>
      </c>
      <c r="O265" s="36" t="s">
        <v>42</v>
      </c>
      <c r="P265" s="36" t="s">
        <v>17</v>
      </c>
    </row>
    <row r="266" spans="1:16" ht="60" x14ac:dyDescent="0.25">
      <c r="A266" s="36" t="s">
        <v>344</v>
      </c>
      <c r="B266" s="35" t="s">
        <v>346</v>
      </c>
      <c r="C266" s="36" t="s">
        <v>347</v>
      </c>
      <c r="D266" s="37">
        <v>42237</v>
      </c>
      <c r="E266" s="36" t="s">
        <v>348</v>
      </c>
      <c r="F266" s="81" t="s">
        <v>368</v>
      </c>
      <c r="G266" s="45"/>
      <c r="H266" s="36" t="s">
        <v>369</v>
      </c>
      <c r="I266" s="46"/>
      <c r="J266" s="77"/>
      <c r="K266" s="77"/>
      <c r="L266" s="42"/>
      <c r="M266" s="62" t="str">
        <f t="shared" si="7"/>
        <v/>
      </c>
      <c r="N266" s="81" t="s">
        <v>819</v>
      </c>
      <c r="O266" s="36" t="s">
        <v>9</v>
      </c>
      <c r="P266" s="36" t="s">
        <v>10</v>
      </c>
    </row>
    <row r="267" spans="1:16" ht="60" x14ac:dyDescent="0.25">
      <c r="A267" s="36" t="s">
        <v>344</v>
      </c>
      <c r="B267" s="35" t="s">
        <v>346</v>
      </c>
      <c r="C267" s="36" t="s">
        <v>347</v>
      </c>
      <c r="D267" s="37">
        <v>42237</v>
      </c>
      <c r="E267" s="36" t="s">
        <v>348</v>
      </c>
      <c r="F267" s="81" t="s">
        <v>350</v>
      </c>
      <c r="G267" s="45"/>
      <c r="H267" s="93" t="s">
        <v>604</v>
      </c>
      <c r="I267" s="46"/>
      <c r="J267" s="77"/>
      <c r="K267" s="77"/>
      <c r="L267" s="42"/>
      <c r="M267" s="62" t="str">
        <f t="shared" si="7"/>
        <v/>
      </c>
      <c r="N267" s="81" t="s">
        <v>819</v>
      </c>
      <c r="O267" s="36" t="s">
        <v>9</v>
      </c>
      <c r="P267" s="36" t="s">
        <v>10</v>
      </c>
    </row>
    <row r="268" spans="1:16" ht="60" x14ac:dyDescent="0.25">
      <c r="A268" s="36" t="s">
        <v>344</v>
      </c>
      <c r="B268" s="35" t="s">
        <v>346</v>
      </c>
      <c r="C268" s="36" t="s">
        <v>347</v>
      </c>
      <c r="D268" s="37">
        <v>42237</v>
      </c>
      <c r="E268" s="36" t="s">
        <v>348</v>
      </c>
      <c r="F268" s="81" t="s">
        <v>370</v>
      </c>
      <c r="G268" s="45"/>
      <c r="H268" s="36" t="s">
        <v>608</v>
      </c>
      <c r="I268" s="46"/>
      <c r="J268" s="77"/>
      <c r="K268" s="77"/>
      <c r="L268" s="42"/>
      <c r="M268" s="62" t="str">
        <f t="shared" si="7"/>
        <v/>
      </c>
      <c r="N268" s="81" t="s">
        <v>819</v>
      </c>
      <c r="O268" s="36" t="s">
        <v>9</v>
      </c>
      <c r="P268" s="36" t="s">
        <v>10</v>
      </c>
    </row>
    <row r="269" spans="1:16" ht="60" x14ac:dyDescent="0.25">
      <c r="A269" s="36" t="s">
        <v>344</v>
      </c>
      <c r="B269" s="35" t="s">
        <v>346</v>
      </c>
      <c r="C269" s="36" t="s">
        <v>347</v>
      </c>
      <c r="D269" s="37">
        <v>42237</v>
      </c>
      <c r="E269" s="36" t="s">
        <v>348</v>
      </c>
      <c r="F269" s="81" t="s">
        <v>351</v>
      </c>
      <c r="G269" s="38" t="s">
        <v>372</v>
      </c>
      <c r="H269" s="36" t="s">
        <v>371</v>
      </c>
      <c r="I269" s="46"/>
      <c r="J269" s="77"/>
      <c r="K269" s="77"/>
      <c r="L269" s="42"/>
      <c r="M269" s="62" t="str">
        <f t="shared" si="7"/>
        <v/>
      </c>
      <c r="N269" s="81" t="s">
        <v>819</v>
      </c>
      <c r="O269" s="36" t="s">
        <v>9</v>
      </c>
      <c r="P269" s="36" t="s">
        <v>10</v>
      </c>
    </row>
    <row r="270" spans="1:16" ht="60" x14ac:dyDescent="0.25">
      <c r="A270" s="36" t="s">
        <v>344</v>
      </c>
      <c r="B270" s="35" t="s">
        <v>346</v>
      </c>
      <c r="C270" s="36" t="s">
        <v>347</v>
      </c>
      <c r="D270" s="37">
        <v>42237</v>
      </c>
      <c r="E270" s="36" t="s">
        <v>348</v>
      </c>
      <c r="F270" s="81" t="s">
        <v>378</v>
      </c>
      <c r="G270" s="45"/>
      <c r="H270" s="36" t="s">
        <v>609</v>
      </c>
      <c r="I270" s="46"/>
      <c r="J270" s="77"/>
      <c r="K270" s="77"/>
      <c r="L270" s="42"/>
      <c r="M270" s="62" t="str">
        <f t="shared" si="7"/>
        <v/>
      </c>
      <c r="N270" s="81" t="s">
        <v>819</v>
      </c>
      <c r="O270" s="36" t="s">
        <v>9</v>
      </c>
      <c r="P270" s="36" t="s">
        <v>10</v>
      </c>
    </row>
    <row r="271" spans="1:16" ht="60" x14ac:dyDescent="0.25">
      <c r="A271" s="36" t="s">
        <v>344</v>
      </c>
      <c r="B271" s="35" t="s">
        <v>346</v>
      </c>
      <c r="C271" s="36" t="s">
        <v>347</v>
      </c>
      <c r="D271" s="37">
        <v>42237</v>
      </c>
      <c r="E271" s="36" t="s">
        <v>348</v>
      </c>
      <c r="F271" s="46" t="s">
        <v>826</v>
      </c>
      <c r="G271" s="38" t="s">
        <v>241</v>
      </c>
      <c r="H271" s="36" t="s">
        <v>610</v>
      </c>
      <c r="I271" s="46"/>
      <c r="J271" s="77"/>
      <c r="K271" s="77"/>
      <c r="L271" s="42">
        <v>399360</v>
      </c>
      <c r="M271" s="62" t="str">
        <f t="shared" si="7"/>
        <v/>
      </c>
      <c r="N271" s="81" t="s">
        <v>819</v>
      </c>
      <c r="O271" s="36" t="s">
        <v>169</v>
      </c>
      <c r="P271" s="36" t="s">
        <v>10</v>
      </c>
    </row>
    <row r="272" spans="1:16" ht="60" x14ac:dyDescent="0.25">
      <c r="A272" s="36" t="s">
        <v>344</v>
      </c>
      <c r="B272" s="35" t="s">
        <v>346</v>
      </c>
      <c r="C272" s="36" t="s">
        <v>347</v>
      </c>
      <c r="D272" s="37">
        <v>42237</v>
      </c>
      <c r="E272" s="36" t="s">
        <v>348</v>
      </c>
      <c r="F272" s="81" t="s">
        <v>352</v>
      </c>
      <c r="G272" s="45"/>
      <c r="H272" s="36" t="s">
        <v>611</v>
      </c>
      <c r="I272" s="46"/>
      <c r="J272" s="77"/>
      <c r="K272" s="77"/>
      <c r="L272" s="42"/>
      <c r="M272" s="62" t="str">
        <f t="shared" si="7"/>
        <v/>
      </c>
      <c r="N272" s="81" t="s">
        <v>819</v>
      </c>
      <c r="O272" s="36" t="s">
        <v>169</v>
      </c>
      <c r="P272" s="36" t="s">
        <v>10</v>
      </c>
    </row>
    <row r="273" spans="1:16" ht="60" x14ac:dyDescent="0.25">
      <c r="A273" s="36" t="s">
        <v>344</v>
      </c>
      <c r="B273" s="35" t="s">
        <v>346</v>
      </c>
      <c r="C273" s="36" t="s">
        <v>347</v>
      </c>
      <c r="D273" s="37">
        <v>42237</v>
      </c>
      <c r="E273" s="36" t="s">
        <v>348</v>
      </c>
      <c r="F273" s="93" t="s">
        <v>827</v>
      </c>
      <c r="G273" s="45" t="s">
        <v>379</v>
      </c>
      <c r="H273" s="93" t="s">
        <v>604</v>
      </c>
      <c r="I273" s="46"/>
      <c r="J273" s="77"/>
      <c r="K273" s="77"/>
      <c r="L273" s="42"/>
      <c r="M273" s="62" t="str">
        <f t="shared" si="7"/>
        <v/>
      </c>
      <c r="N273" s="81" t="s">
        <v>819</v>
      </c>
      <c r="O273" s="36" t="s">
        <v>169</v>
      </c>
      <c r="P273" s="36" t="s">
        <v>10</v>
      </c>
    </row>
    <row r="274" spans="1:16" ht="75" x14ac:dyDescent="0.25">
      <c r="A274" s="36" t="s">
        <v>344</v>
      </c>
      <c r="B274" s="35" t="s">
        <v>346</v>
      </c>
      <c r="C274" s="36" t="s">
        <v>347</v>
      </c>
      <c r="D274" s="37">
        <v>42237</v>
      </c>
      <c r="E274" s="36" t="s">
        <v>348</v>
      </c>
      <c r="F274" s="81" t="s">
        <v>39</v>
      </c>
      <c r="G274" s="45" t="s">
        <v>353</v>
      </c>
      <c r="H274" s="36" t="s">
        <v>612</v>
      </c>
      <c r="I274" s="46"/>
      <c r="J274" s="77"/>
      <c r="K274" s="77"/>
      <c r="L274" s="42">
        <v>4163640</v>
      </c>
      <c r="M274" s="62" t="str">
        <f t="shared" si="7"/>
        <v/>
      </c>
      <c r="N274" s="81" t="s">
        <v>819</v>
      </c>
      <c r="O274" s="36" t="s">
        <v>1</v>
      </c>
      <c r="P274" s="36" t="s">
        <v>10</v>
      </c>
    </row>
    <row r="275" spans="1:16" ht="60" x14ac:dyDescent="0.25">
      <c r="A275" s="36" t="s">
        <v>344</v>
      </c>
      <c r="B275" s="35" t="s">
        <v>346</v>
      </c>
      <c r="C275" s="36" t="s">
        <v>347</v>
      </c>
      <c r="D275" s="37">
        <v>42237</v>
      </c>
      <c r="E275" s="36" t="s">
        <v>348</v>
      </c>
      <c r="F275" s="81" t="s">
        <v>726</v>
      </c>
      <c r="G275" s="45" t="s">
        <v>354</v>
      </c>
      <c r="H275" s="36" t="s">
        <v>613</v>
      </c>
      <c r="I275" s="46"/>
      <c r="J275" s="77"/>
      <c r="K275" s="77"/>
      <c r="L275" s="42">
        <v>9940</v>
      </c>
      <c r="M275" s="62" t="str">
        <f t="shared" si="7"/>
        <v/>
      </c>
      <c r="N275" s="81" t="s">
        <v>819</v>
      </c>
      <c r="O275" s="36" t="s">
        <v>119</v>
      </c>
      <c r="P275" s="36" t="s">
        <v>14</v>
      </c>
    </row>
    <row r="276" spans="1:16" ht="60" x14ac:dyDescent="0.25">
      <c r="A276" s="36" t="s">
        <v>344</v>
      </c>
      <c r="B276" s="35" t="s">
        <v>346</v>
      </c>
      <c r="C276" s="36" t="s">
        <v>347</v>
      </c>
      <c r="D276" s="37">
        <v>42237</v>
      </c>
      <c r="E276" s="36" t="s">
        <v>348</v>
      </c>
      <c r="F276" s="81" t="s">
        <v>669</v>
      </c>
      <c r="G276" s="45" t="s">
        <v>355</v>
      </c>
      <c r="H276" s="36" t="s">
        <v>613</v>
      </c>
      <c r="I276" s="46"/>
      <c r="J276" s="77"/>
      <c r="K276" s="77"/>
      <c r="L276" s="42">
        <v>112852</v>
      </c>
      <c r="M276" s="62" t="str">
        <f t="shared" si="7"/>
        <v/>
      </c>
      <c r="N276" s="81" t="s">
        <v>819</v>
      </c>
      <c r="O276" s="36" t="s">
        <v>274</v>
      </c>
      <c r="P276" s="36" t="s">
        <v>45</v>
      </c>
    </row>
    <row r="277" spans="1:16" s="6" customFormat="1" ht="60" x14ac:dyDescent="0.25">
      <c r="A277" s="36" t="s">
        <v>344</v>
      </c>
      <c r="B277" s="35" t="s">
        <v>346</v>
      </c>
      <c r="C277" s="36" t="s">
        <v>347</v>
      </c>
      <c r="D277" s="37">
        <v>42237</v>
      </c>
      <c r="E277" s="36" t="s">
        <v>348</v>
      </c>
      <c r="F277" s="93" t="s">
        <v>234</v>
      </c>
      <c r="G277" s="45" t="s">
        <v>356</v>
      </c>
      <c r="H277" s="36" t="s">
        <v>613</v>
      </c>
      <c r="I277" s="46"/>
      <c r="J277" s="77"/>
      <c r="K277" s="77"/>
      <c r="L277" s="42">
        <v>540781.91</v>
      </c>
      <c r="M277" s="62" t="str">
        <f t="shared" si="7"/>
        <v/>
      </c>
      <c r="N277" s="81" t="s">
        <v>819</v>
      </c>
      <c r="O277" s="36" t="s">
        <v>274</v>
      </c>
      <c r="P277" s="36" t="s">
        <v>45</v>
      </c>
    </row>
    <row r="278" spans="1:16" s="6" customFormat="1" ht="60" x14ac:dyDescent="0.25">
      <c r="A278" s="36" t="s">
        <v>344</v>
      </c>
      <c r="B278" s="35" t="s">
        <v>346</v>
      </c>
      <c r="C278" s="36" t="s">
        <v>347</v>
      </c>
      <c r="D278" s="37">
        <v>42237</v>
      </c>
      <c r="E278" s="36" t="s">
        <v>348</v>
      </c>
      <c r="F278" s="36" t="s">
        <v>90</v>
      </c>
      <c r="G278" s="45" t="s">
        <v>357</v>
      </c>
      <c r="H278" s="36" t="s">
        <v>614</v>
      </c>
      <c r="I278" s="46"/>
      <c r="J278" s="77"/>
      <c r="K278" s="77"/>
      <c r="L278" s="42">
        <v>1872000</v>
      </c>
      <c r="M278" s="62" t="str">
        <f t="shared" si="7"/>
        <v/>
      </c>
      <c r="N278" s="81" t="s">
        <v>819</v>
      </c>
      <c r="O278" s="36" t="s">
        <v>15</v>
      </c>
      <c r="P278" s="36" t="s">
        <v>14</v>
      </c>
    </row>
    <row r="279" spans="1:16" ht="60" x14ac:dyDescent="0.25">
      <c r="A279" s="36" t="s">
        <v>344</v>
      </c>
      <c r="B279" s="35" t="s">
        <v>346</v>
      </c>
      <c r="C279" s="36" t="s">
        <v>347</v>
      </c>
      <c r="D279" s="37">
        <v>42237</v>
      </c>
      <c r="E279" s="36" t="s">
        <v>348</v>
      </c>
      <c r="F279" s="81" t="s">
        <v>358</v>
      </c>
      <c r="G279" s="45" t="s">
        <v>360</v>
      </c>
      <c r="H279" s="36" t="s">
        <v>613</v>
      </c>
      <c r="I279" s="46"/>
      <c r="J279" s="77"/>
      <c r="K279" s="77"/>
      <c r="L279" s="42">
        <v>432140.79999999999</v>
      </c>
      <c r="M279" s="62" t="str">
        <f t="shared" si="7"/>
        <v/>
      </c>
      <c r="N279" s="81" t="s">
        <v>819</v>
      </c>
      <c r="O279" s="36" t="s">
        <v>359</v>
      </c>
      <c r="P279" s="36" t="s">
        <v>45</v>
      </c>
    </row>
    <row r="280" spans="1:16" ht="60" x14ac:dyDescent="0.25">
      <c r="A280" s="36" t="s">
        <v>344</v>
      </c>
      <c r="B280" s="35" t="s">
        <v>346</v>
      </c>
      <c r="C280" s="36" t="s">
        <v>347</v>
      </c>
      <c r="D280" s="37">
        <v>42237</v>
      </c>
      <c r="E280" s="36" t="s">
        <v>348</v>
      </c>
      <c r="F280" s="93" t="s">
        <v>236</v>
      </c>
      <c r="G280" s="45" t="s">
        <v>362</v>
      </c>
      <c r="H280" s="36" t="s">
        <v>613</v>
      </c>
      <c r="I280" s="46"/>
      <c r="J280" s="77"/>
      <c r="K280" s="77"/>
      <c r="L280" s="42">
        <v>29499.599999999999</v>
      </c>
      <c r="M280" s="62" t="str">
        <f t="shared" si="7"/>
        <v/>
      </c>
      <c r="N280" s="81" t="s">
        <v>819</v>
      </c>
      <c r="O280" s="36" t="s">
        <v>363</v>
      </c>
      <c r="P280" s="36" t="s">
        <v>45</v>
      </c>
    </row>
    <row r="281" spans="1:16" ht="60" x14ac:dyDescent="0.25">
      <c r="A281" s="36" t="s">
        <v>344</v>
      </c>
      <c r="B281" s="35" t="s">
        <v>346</v>
      </c>
      <c r="C281" s="36" t="s">
        <v>347</v>
      </c>
      <c r="D281" s="37">
        <v>42237</v>
      </c>
      <c r="E281" s="36" t="s">
        <v>348</v>
      </c>
      <c r="F281" s="81" t="s">
        <v>266</v>
      </c>
      <c r="G281" s="45" t="s">
        <v>361</v>
      </c>
      <c r="H281" s="36" t="s">
        <v>615</v>
      </c>
      <c r="I281" s="46"/>
      <c r="J281" s="77"/>
      <c r="K281" s="77"/>
      <c r="L281" s="42">
        <v>9513.6</v>
      </c>
      <c r="M281" s="62" t="str">
        <f t="shared" si="7"/>
        <v/>
      </c>
      <c r="N281" s="81" t="s">
        <v>819</v>
      </c>
      <c r="O281" s="36" t="s">
        <v>208</v>
      </c>
      <c r="P281" s="36" t="s">
        <v>45</v>
      </c>
    </row>
    <row r="282" spans="1:16" ht="60" x14ac:dyDescent="0.25">
      <c r="A282" s="36" t="s">
        <v>344</v>
      </c>
      <c r="B282" s="35" t="s">
        <v>346</v>
      </c>
      <c r="C282" s="36" t="s">
        <v>347</v>
      </c>
      <c r="D282" s="37">
        <v>42237</v>
      </c>
      <c r="E282" s="36" t="s">
        <v>348</v>
      </c>
      <c r="F282" s="81" t="s">
        <v>71</v>
      </c>
      <c r="G282" s="45" t="s">
        <v>421</v>
      </c>
      <c r="H282" s="36" t="s">
        <v>613</v>
      </c>
      <c r="I282" s="46"/>
      <c r="J282" s="77"/>
      <c r="K282" s="77"/>
      <c r="L282" s="42">
        <v>11388</v>
      </c>
      <c r="M282" s="62" t="str">
        <f t="shared" si="7"/>
        <v/>
      </c>
      <c r="N282" s="81" t="s">
        <v>819</v>
      </c>
      <c r="O282" s="36" t="s">
        <v>24</v>
      </c>
      <c r="P282" s="36" t="s">
        <v>38</v>
      </c>
    </row>
    <row r="283" spans="1:16" ht="60" x14ac:dyDescent="0.25">
      <c r="A283" s="36" t="s">
        <v>344</v>
      </c>
      <c r="B283" s="35" t="s">
        <v>346</v>
      </c>
      <c r="C283" s="36" t="s">
        <v>347</v>
      </c>
      <c r="D283" s="37">
        <v>42237</v>
      </c>
      <c r="E283" s="36" t="s">
        <v>348</v>
      </c>
      <c r="F283" s="81" t="s">
        <v>373</v>
      </c>
      <c r="G283" s="45"/>
      <c r="H283" s="36" t="s">
        <v>616</v>
      </c>
      <c r="I283" s="46"/>
      <c r="J283" s="77"/>
      <c r="K283" s="77"/>
      <c r="L283" s="42"/>
      <c r="M283" s="62" t="str">
        <f t="shared" si="7"/>
        <v/>
      </c>
      <c r="N283" s="81" t="s">
        <v>819</v>
      </c>
      <c r="O283" s="36" t="s">
        <v>25</v>
      </c>
      <c r="P283" s="36" t="s">
        <v>10</v>
      </c>
    </row>
    <row r="284" spans="1:16" ht="60" x14ac:dyDescent="0.25">
      <c r="A284" s="36" t="s">
        <v>344</v>
      </c>
      <c r="B284" s="35" t="s">
        <v>346</v>
      </c>
      <c r="C284" s="36" t="s">
        <v>347</v>
      </c>
      <c r="D284" s="37">
        <v>42237</v>
      </c>
      <c r="E284" s="36" t="s">
        <v>348</v>
      </c>
      <c r="F284" s="35" t="s">
        <v>374</v>
      </c>
      <c r="G284" s="45"/>
      <c r="H284" s="35" t="s">
        <v>375</v>
      </c>
      <c r="I284" s="87"/>
      <c r="J284" s="77"/>
      <c r="K284" s="77"/>
      <c r="L284" s="42"/>
      <c r="M284" s="62" t="str">
        <f t="shared" si="7"/>
        <v/>
      </c>
      <c r="N284" s="81" t="s">
        <v>819</v>
      </c>
      <c r="O284" s="36" t="s">
        <v>25</v>
      </c>
      <c r="P284" s="36" t="s">
        <v>10</v>
      </c>
    </row>
    <row r="285" spans="1:16" ht="60" x14ac:dyDescent="0.25">
      <c r="A285" s="36" t="s">
        <v>344</v>
      </c>
      <c r="B285" s="35" t="s">
        <v>346</v>
      </c>
      <c r="C285" s="36" t="s">
        <v>347</v>
      </c>
      <c r="D285" s="37">
        <v>42237</v>
      </c>
      <c r="E285" s="36" t="s">
        <v>348</v>
      </c>
      <c r="F285" s="81" t="s">
        <v>376</v>
      </c>
      <c r="G285" s="45"/>
      <c r="H285" s="36" t="s">
        <v>585</v>
      </c>
      <c r="I285" s="46"/>
      <c r="J285" s="77"/>
      <c r="K285" s="77"/>
      <c r="L285" s="42"/>
      <c r="M285" s="62" t="str">
        <f t="shared" si="7"/>
        <v/>
      </c>
      <c r="N285" s="81" t="s">
        <v>819</v>
      </c>
      <c r="O285" s="36" t="s">
        <v>25</v>
      </c>
      <c r="P285" s="36" t="s">
        <v>10</v>
      </c>
    </row>
    <row r="286" spans="1:16" ht="60" x14ac:dyDescent="0.25">
      <c r="A286" s="36" t="s">
        <v>344</v>
      </c>
      <c r="B286" s="35" t="s">
        <v>346</v>
      </c>
      <c r="C286" s="36" t="s">
        <v>347</v>
      </c>
      <c r="D286" s="37">
        <v>42237</v>
      </c>
      <c r="E286" s="36" t="s">
        <v>348</v>
      </c>
      <c r="F286" s="93" t="s">
        <v>177</v>
      </c>
      <c r="G286" s="45" t="s">
        <v>364</v>
      </c>
      <c r="H286" s="36" t="s">
        <v>377</v>
      </c>
      <c r="I286" s="46"/>
      <c r="J286" s="77"/>
      <c r="K286" s="77"/>
      <c r="L286" s="42"/>
      <c r="M286" s="62" t="str">
        <f t="shared" si="7"/>
        <v/>
      </c>
      <c r="N286" s="81" t="s">
        <v>819</v>
      </c>
      <c r="O286" s="36" t="s">
        <v>25</v>
      </c>
      <c r="P286" s="36" t="s">
        <v>10</v>
      </c>
    </row>
    <row r="287" spans="1:16" ht="75" x14ac:dyDescent="0.25">
      <c r="A287" s="36" t="s">
        <v>344</v>
      </c>
      <c r="B287" s="35" t="s">
        <v>346</v>
      </c>
      <c r="C287" s="36" t="s">
        <v>347</v>
      </c>
      <c r="D287" s="37">
        <v>42237</v>
      </c>
      <c r="E287" s="36" t="s">
        <v>348</v>
      </c>
      <c r="F287" s="81" t="s">
        <v>365</v>
      </c>
      <c r="G287" s="45" t="s">
        <v>422</v>
      </c>
      <c r="H287" s="36" t="s">
        <v>613</v>
      </c>
      <c r="I287" s="46"/>
      <c r="J287" s="77"/>
      <c r="K287" s="77"/>
      <c r="L287" s="97">
        <v>107892</v>
      </c>
      <c r="M287" s="62" t="str">
        <f t="shared" si="7"/>
        <v/>
      </c>
      <c r="N287" s="81" t="s">
        <v>819</v>
      </c>
      <c r="O287" s="36" t="s">
        <v>107</v>
      </c>
      <c r="P287" s="36" t="s">
        <v>45</v>
      </c>
    </row>
    <row r="288" spans="1:16" s="10" customFormat="1" ht="90" x14ac:dyDescent="0.25">
      <c r="A288" s="36" t="s">
        <v>344</v>
      </c>
      <c r="B288" s="35" t="s">
        <v>346</v>
      </c>
      <c r="C288" s="36" t="s">
        <v>347</v>
      </c>
      <c r="D288" s="37">
        <v>42237</v>
      </c>
      <c r="E288" s="36" t="s">
        <v>348</v>
      </c>
      <c r="F288" s="81" t="s">
        <v>366</v>
      </c>
      <c r="G288" s="45" t="s">
        <v>367</v>
      </c>
      <c r="H288" s="36" t="s">
        <v>613</v>
      </c>
      <c r="I288" s="46"/>
      <c r="J288" s="77"/>
      <c r="K288" s="77"/>
      <c r="L288" s="42">
        <v>331760</v>
      </c>
      <c r="M288" s="62" t="str">
        <f t="shared" si="7"/>
        <v/>
      </c>
      <c r="N288" s="81" t="s">
        <v>819</v>
      </c>
      <c r="O288" s="36" t="s">
        <v>76</v>
      </c>
      <c r="P288" s="36" t="s">
        <v>14</v>
      </c>
    </row>
    <row r="289" spans="1:16" s="10" customFormat="1" ht="60" x14ac:dyDescent="0.25">
      <c r="A289" s="36" t="s">
        <v>344</v>
      </c>
      <c r="B289" s="35" t="s">
        <v>346</v>
      </c>
      <c r="C289" s="36" t="s">
        <v>347</v>
      </c>
      <c r="D289" s="37">
        <v>42237</v>
      </c>
      <c r="E289" s="36" t="s">
        <v>348</v>
      </c>
      <c r="F289" s="81" t="s">
        <v>389</v>
      </c>
      <c r="G289" s="45"/>
      <c r="H289" s="36" t="s">
        <v>617</v>
      </c>
      <c r="I289" s="46"/>
      <c r="J289" s="77"/>
      <c r="K289" s="77"/>
      <c r="L289" s="42">
        <v>39000</v>
      </c>
      <c r="M289" s="62" t="str">
        <f t="shared" si="7"/>
        <v/>
      </c>
      <c r="N289" s="81" t="s">
        <v>819</v>
      </c>
      <c r="O289" s="36" t="s">
        <v>76</v>
      </c>
      <c r="P289" s="36" t="s">
        <v>14</v>
      </c>
    </row>
    <row r="290" spans="1:16" ht="60" x14ac:dyDescent="0.25">
      <c r="A290" s="36" t="s">
        <v>344</v>
      </c>
      <c r="B290" s="35" t="s">
        <v>346</v>
      </c>
      <c r="C290" s="36" t="s">
        <v>347</v>
      </c>
      <c r="D290" s="37">
        <v>42237</v>
      </c>
      <c r="E290" s="36" t="s">
        <v>348</v>
      </c>
      <c r="F290" s="81" t="s">
        <v>380</v>
      </c>
      <c r="G290" s="45"/>
      <c r="H290" s="36" t="s">
        <v>618</v>
      </c>
      <c r="I290" s="46"/>
      <c r="J290" s="77"/>
      <c r="K290" s="77"/>
      <c r="L290" s="42"/>
      <c r="M290" s="62" t="str">
        <f t="shared" si="7"/>
        <v/>
      </c>
      <c r="N290" s="81" t="s">
        <v>819</v>
      </c>
      <c r="O290" s="36" t="s">
        <v>200</v>
      </c>
      <c r="P290" s="36" t="s">
        <v>45</v>
      </c>
    </row>
    <row r="291" spans="1:16" ht="60" x14ac:dyDescent="0.25">
      <c r="A291" s="93" t="s">
        <v>26</v>
      </c>
      <c r="B291" s="90" t="s">
        <v>429</v>
      </c>
      <c r="C291" s="93" t="s">
        <v>430</v>
      </c>
      <c r="D291" s="92">
        <v>42383</v>
      </c>
      <c r="E291" s="93" t="s">
        <v>431</v>
      </c>
      <c r="F291" s="81" t="s">
        <v>198</v>
      </c>
      <c r="G291" s="94" t="s">
        <v>391</v>
      </c>
      <c r="H291" s="93" t="s">
        <v>420</v>
      </c>
      <c r="I291" s="91"/>
      <c r="J291" s="109"/>
      <c r="K291" s="109"/>
      <c r="L291" s="105"/>
      <c r="M291" s="62" t="str">
        <f t="shared" si="7"/>
        <v/>
      </c>
      <c r="N291" s="81" t="s">
        <v>811</v>
      </c>
      <c r="O291" s="93" t="s">
        <v>42</v>
      </c>
      <c r="P291" s="93" t="s">
        <v>17</v>
      </c>
    </row>
    <row r="292" spans="1:16" ht="60" x14ac:dyDescent="0.25">
      <c r="A292" s="93" t="s">
        <v>26</v>
      </c>
      <c r="B292" s="90" t="s">
        <v>429</v>
      </c>
      <c r="C292" s="93" t="s">
        <v>430</v>
      </c>
      <c r="D292" s="92">
        <v>42383</v>
      </c>
      <c r="E292" s="93" t="s">
        <v>431</v>
      </c>
      <c r="F292" s="93" t="s">
        <v>291</v>
      </c>
      <c r="G292" s="94"/>
      <c r="H292" s="93" t="s">
        <v>446</v>
      </c>
      <c r="I292" s="91"/>
      <c r="J292" s="109"/>
      <c r="K292" s="109"/>
      <c r="L292" s="105"/>
      <c r="M292" s="62" t="str">
        <f t="shared" si="7"/>
        <v/>
      </c>
      <c r="N292" s="81" t="s">
        <v>811</v>
      </c>
      <c r="O292" s="93" t="s">
        <v>42</v>
      </c>
      <c r="P292" s="93" t="s">
        <v>17</v>
      </c>
    </row>
    <row r="293" spans="1:16" s="6" customFormat="1" ht="30" x14ac:dyDescent="0.25">
      <c r="A293" s="93" t="s">
        <v>26</v>
      </c>
      <c r="B293" s="90" t="s">
        <v>429</v>
      </c>
      <c r="C293" s="93" t="s">
        <v>430</v>
      </c>
      <c r="D293" s="92">
        <v>42383</v>
      </c>
      <c r="E293" s="93" t="s">
        <v>431</v>
      </c>
      <c r="F293" s="93" t="s">
        <v>447</v>
      </c>
      <c r="G293" s="94"/>
      <c r="H293" s="93"/>
      <c r="I293" s="91"/>
      <c r="J293" s="109"/>
      <c r="K293" s="109"/>
      <c r="L293" s="105"/>
      <c r="M293" s="62" t="str">
        <f t="shared" si="7"/>
        <v/>
      </c>
      <c r="N293" s="81" t="s">
        <v>811</v>
      </c>
      <c r="O293" s="93" t="s">
        <v>1</v>
      </c>
      <c r="P293" s="93" t="s">
        <v>13</v>
      </c>
    </row>
    <row r="294" spans="1:16" s="6" customFormat="1" ht="75" x14ac:dyDescent="0.25">
      <c r="A294" s="93" t="s">
        <v>26</v>
      </c>
      <c r="B294" s="90" t="s">
        <v>429</v>
      </c>
      <c r="C294" s="93" t="s">
        <v>430</v>
      </c>
      <c r="D294" s="92">
        <v>42383</v>
      </c>
      <c r="E294" s="93" t="s">
        <v>431</v>
      </c>
      <c r="F294" s="93" t="s">
        <v>448</v>
      </c>
      <c r="G294" s="94"/>
      <c r="H294" s="93" t="s">
        <v>619</v>
      </c>
      <c r="I294" s="91"/>
      <c r="J294" s="109"/>
      <c r="K294" s="109"/>
      <c r="L294" s="105"/>
      <c r="M294" s="62" t="str">
        <f t="shared" si="7"/>
        <v/>
      </c>
      <c r="N294" s="81" t="s">
        <v>811</v>
      </c>
      <c r="O294" s="93" t="s">
        <v>1</v>
      </c>
      <c r="P294" s="93" t="s">
        <v>13</v>
      </c>
    </row>
    <row r="295" spans="1:16" s="6" customFormat="1" ht="45" x14ac:dyDescent="0.25">
      <c r="A295" s="93" t="s">
        <v>26</v>
      </c>
      <c r="B295" s="90" t="s">
        <v>429</v>
      </c>
      <c r="C295" s="93" t="s">
        <v>430</v>
      </c>
      <c r="D295" s="92">
        <v>42383</v>
      </c>
      <c r="E295" s="93" t="s">
        <v>431</v>
      </c>
      <c r="F295" s="93" t="s">
        <v>449</v>
      </c>
      <c r="G295" s="94"/>
      <c r="H295" s="93" t="s">
        <v>620</v>
      </c>
      <c r="I295" s="91"/>
      <c r="J295" s="109"/>
      <c r="K295" s="109"/>
      <c r="L295" s="105"/>
      <c r="M295" s="62" t="str">
        <f t="shared" si="7"/>
        <v/>
      </c>
      <c r="N295" s="81" t="s">
        <v>811</v>
      </c>
      <c r="O295" s="93" t="s">
        <v>1</v>
      </c>
      <c r="P295" s="93" t="s">
        <v>13</v>
      </c>
    </row>
    <row r="296" spans="1:16" s="6" customFormat="1" ht="45" x14ac:dyDescent="0.25">
      <c r="A296" s="93" t="s">
        <v>26</v>
      </c>
      <c r="B296" s="90" t="s">
        <v>429</v>
      </c>
      <c r="C296" s="93" t="s">
        <v>430</v>
      </c>
      <c r="D296" s="92">
        <v>42383</v>
      </c>
      <c r="E296" s="93" t="s">
        <v>431</v>
      </c>
      <c r="F296" s="93" t="s">
        <v>70</v>
      </c>
      <c r="G296" s="107" t="s">
        <v>436</v>
      </c>
      <c r="H296" s="93" t="s">
        <v>621</v>
      </c>
      <c r="I296" s="91"/>
      <c r="J296" s="109"/>
      <c r="K296" s="109"/>
      <c r="L296" s="105">
        <v>2723067</v>
      </c>
      <c r="M296" s="62" t="str">
        <f t="shared" si="7"/>
        <v/>
      </c>
      <c r="N296" s="81" t="s">
        <v>811</v>
      </c>
      <c r="O296" s="93" t="s">
        <v>1</v>
      </c>
      <c r="P296" s="93" t="s">
        <v>13</v>
      </c>
    </row>
    <row r="297" spans="1:16" s="6" customFormat="1" ht="45" x14ac:dyDescent="0.25">
      <c r="A297" s="93" t="s">
        <v>26</v>
      </c>
      <c r="B297" s="90" t="s">
        <v>429</v>
      </c>
      <c r="C297" s="93" t="s">
        <v>430</v>
      </c>
      <c r="D297" s="92">
        <v>42383</v>
      </c>
      <c r="E297" s="93" t="s">
        <v>431</v>
      </c>
      <c r="F297" s="93" t="s">
        <v>437</v>
      </c>
      <c r="G297" s="107" t="s">
        <v>438</v>
      </c>
      <c r="H297" s="93" t="s">
        <v>621</v>
      </c>
      <c r="I297" s="91"/>
      <c r="J297" s="109"/>
      <c r="K297" s="109"/>
      <c r="L297" s="105">
        <v>385668</v>
      </c>
      <c r="M297" s="62" t="str">
        <f t="shared" si="7"/>
        <v/>
      </c>
      <c r="N297" s="81" t="s">
        <v>811</v>
      </c>
      <c r="O297" s="93" t="s">
        <v>1</v>
      </c>
      <c r="P297" s="93" t="s">
        <v>13</v>
      </c>
    </row>
    <row r="298" spans="1:16" s="6" customFormat="1" ht="60" x14ac:dyDescent="0.25">
      <c r="A298" s="93" t="s">
        <v>26</v>
      </c>
      <c r="B298" s="90" t="s">
        <v>429</v>
      </c>
      <c r="C298" s="93" t="s">
        <v>430</v>
      </c>
      <c r="D298" s="92">
        <v>42383</v>
      </c>
      <c r="E298" s="93" t="s">
        <v>431</v>
      </c>
      <c r="F298" s="93" t="s">
        <v>439</v>
      </c>
      <c r="G298" s="107" t="s">
        <v>440</v>
      </c>
      <c r="H298" s="93" t="s">
        <v>622</v>
      </c>
      <c r="I298" s="91"/>
      <c r="J298" s="109"/>
      <c r="K298" s="109"/>
      <c r="L298" s="105">
        <v>2439702</v>
      </c>
      <c r="M298" s="62" t="str">
        <f t="shared" si="7"/>
        <v/>
      </c>
      <c r="N298" s="81" t="s">
        <v>811</v>
      </c>
      <c r="O298" s="93" t="s">
        <v>1</v>
      </c>
      <c r="P298" s="93" t="s">
        <v>13</v>
      </c>
    </row>
    <row r="299" spans="1:16" s="6" customFormat="1" ht="60" x14ac:dyDescent="0.25">
      <c r="A299" s="93" t="s">
        <v>26</v>
      </c>
      <c r="B299" s="90" t="s">
        <v>429</v>
      </c>
      <c r="C299" s="93" t="s">
        <v>430</v>
      </c>
      <c r="D299" s="92">
        <v>42383</v>
      </c>
      <c r="E299" s="93" t="s">
        <v>431</v>
      </c>
      <c r="F299" s="93" t="s">
        <v>441</v>
      </c>
      <c r="G299" s="107" t="s">
        <v>442</v>
      </c>
      <c r="H299" s="93" t="s">
        <v>622</v>
      </c>
      <c r="I299" s="91"/>
      <c r="J299" s="109"/>
      <c r="K299" s="109"/>
      <c r="L299" s="105">
        <v>521199</v>
      </c>
      <c r="M299" s="62" t="str">
        <f t="shared" si="7"/>
        <v/>
      </c>
      <c r="N299" s="81" t="s">
        <v>811</v>
      </c>
      <c r="O299" s="93" t="s">
        <v>1</v>
      </c>
      <c r="P299" s="93" t="s">
        <v>13</v>
      </c>
    </row>
    <row r="300" spans="1:16" s="6" customFormat="1" ht="60" x14ac:dyDescent="0.25">
      <c r="A300" s="93" t="s">
        <v>26</v>
      </c>
      <c r="B300" s="90" t="s">
        <v>429</v>
      </c>
      <c r="C300" s="93" t="s">
        <v>430</v>
      </c>
      <c r="D300" s="92">
        <v>42383</v>
      </c>
      <c r="E300" s="93" t="s">
        <v>431</v>
      </c>
      <c r="F300" s="93" t="s">
        <v>443</v>
      </c>
      <c r="G300" s="107" t="s">
        <v>444</v>
      </c>
      <c r="H300" s="93" t="s">
        <v>622</v>
      </c>
      <c r="I300" s="91"/>
      <c r="J300" s="109"/>
      <c r="K300" s="109"/>
      <c r="L300" s="105">
        <v>168399</v>
      </c>
      <c r="M300" s="62" t="str">
        <f t="shared" si="7"/>
        <v/>
      </c>
      <c r="N300" s="81" t="s">
        <v>811</v>
      </c>
      <c r="O300" s="93" t="s">
        <v>1</v>
      </c>
      <c r="P300" s="93" t="s">
        <v>13</v>
      </c>
    </row>
    <row r="301" spans="1:16" ht="45" x14ac:dyDescent="0.25">
      <c r="A301" s="93" t="s">
        <v>26</v>
      </c>
      <c r="B301" s="90" t="s">
        <v>429</v>
      </c>
      <c r="C301" s="93" t="s">
        <v>430</v>
      </c>
      <c r="D301" s="92">
        <v>42383</v>
      </c>
      <c r="E301" s="93" t="s">
        <v>431</v>
      </c>
      <c r="F301" s="81" t="s">
        <v>726</v>
      </c>
      <c r="G301" s="94" t="s">
        <v>354</v>
      </c>
      <c r="H301" s="93" t="s">
        <v>623</v>
      </c>
      <c r="I301" s="91"/>
      <c r="J301" s="109"/>
      <c r="K301" s="109"/>
      <c r="L301" s="105">
        <v>13320</v>
      </c>
      <c r="M301" s="62" t="str">
        <f t="shared" si="7"/>
        <v/>
      </c>
      <c r="N301" s="81" t="s">
        <v>811</v>
      </c>
      <c r="O301" s="93" t="s">
        <v>119</v>
      </c>
      <c r="P301" s="93" t="s">
        <v>14</v>
      </c>
    </row>
    <row r="302" spans="1:16" ht="45" x14ac:dyDescent="0.25">
      <c r="A302" s="93" t="s">
        <v>26</v>
      </c>
      <c r="B302" s="90" t="s">
        <v>429</v>
      </c>
      <c r="C302" s="93" t="s">
        <v>430</v>
      </c>
      <c r="D302" s="92">
        <v>42383</v>
      </c>
      <c r="E302" s="93" t="s">
        <v>431</v>
      </c>
      <c r="F302" s="81" t="s">
        <v>669</v>
      </c>
      <c r="G302" s="94" t="s">
        <v>432</v>
      </c>
      <c r="H302" s="93" t="s">
        <v>624</v>
      </c>
      <c r="I302" s="91"/>
      <c r="J302" s="109"/>
      <c r="K302" s="109"/>
      <c r="L302" s="105">
        <v>341789.4</v>
      </c>
      <c r="M302" s="62" t="str">
        <f t="shared" ref="M302:M364" si="8">IF(K302="","",(DATE(YEAR(K302)+5,MONTH(K302),DAY(K302))))</f>
        <v/>
      </c>
      <c r="N302" s="81" t="s">
        <v>811</v>
      </c>
      <c r="O302" s="93" t="s">
        <v>274</v>
      </c>
      <c r="P302" s="93" t="s">
        <v>45</v>
      </c>
    </row>
    <row r="303" spans="1:16" ht="45" x14ac:dyDescent="0.25">
      <c r="A303" s="93" t="s">
        <v>26</v>
      </c>
      <c r="B303" s="90" t="s">
        <v>429</v>
      </c>
      <c r="C303" s="93" t="s">
        <v>430</v>
      </c>
      <c r="D303" s="92">
        <v>42383</v>
      </c>
      <c r="E303" s="93" t="s">
        <v>431</v>
      </c>
      <c r="F303" s="93" t="s">
        <v>433</v>
      </c>
      <c r="G303" s="94" t="s">
        <v>434</v>
      </c>
      <c r="H303" s="93" t="s">
        <v>624</v>
      </c>
      <c r="I303" s="91"/>
      <c r="J303" s="109"/>
      <c r="K303" s="109"/>
      <c r="L303" s="105">
        <v>976662</v>
      </c>
      <c r="M303" s="62" t="str">
        <f t="shared" si="8"/>
        <v/>
      </c>
      <c r="N303" s="81" t="s">
        <v>811</v>
      </c>
      <c r="O303" s="93" t="s">
        <v>274</v>
      </c>
      <c r="P303" s="93" t="s">
        <v>45</v>
      </c>
    </row>
    <row r="304" spans="1:16" s="6" customFormat="1" ht="60" x14ac:dyDescent="0.25">
      <c r="A304" s="93" t="s">
        <v>26</v>
      </c>
      <c r="B304" s="90" t="s">
        <v>429</v>
      </c>
      <c r="C304" s="93" t="s">
        <v>430</v>
      </c>
      <c r="D304" s="92">
        <v>42383</v>
      </c>
      <c r="E304" s="93" t="s">
        <v>431</v>
      </c>
      <c r="F304" s="93" t="s">
        <v>450</v>
      </c>
      <c r="G304" s="94" t="s">
        <v>451</v>
      </c>
      <c r="H304" s="93" t="s">
        <v>407</v>
      </c>
      <c r="I304" s="91"/>
      <c r="J304" s="109"/>
      <c r="K304" s="109"/>
      <c r="L304" s="105"/>
      <c r="M304" s="62" t="str">
        <f t="shared" si="8"/>
        <v/>
      </c>
      <c r="N304" s="81" t="s">
        <v>811</v>
      </c>
      <c r="O304" s="93" t="s">
        <v>76</v>
      </c>
      <c r="P304" s="93" t="s">
        <v>14</v>
      </c>
    </row>
    <row r="305" spans="1:16" s="6" customFormat="1" ht="75" x14ac:dyDescent="0.25">
      <c r="A305" s="93" t="s">
        <v>26</v>
      </c>
      <c r="B305" s="90" t="s">
        <v>429</v>
      </c>
      <c r="C305" s="93" t="s">
        <v>430</v>
      </c>
      <c r="D305" s="92">
        <v>42383</v>
      </c>
      <c r="E305" s="93" t="s">
        <v>431</v>
      </c>
      <c r="F305" s="93" t="s">
        <v>452</v>
      </c>
      <c r="G305" s="94" t="s">
        <v>453</v>
      </c>
      <c r="H305" s="93" t="s">
        <v>625</v>
      </c>
      <c r="I305" s="91"/>
      <c r="J305" s="109"/>
      <c r="K305" s="109"/>
      <c r="L305" s="105"/>
      <c r="M305" s="62" t="str">
        <f t="shared" si="8"/>
        <v/>
      </c>
      <c r="N305" s="81" t="s">
        <v>811</v>
      </c>
      <c r="O305" s="93" t="s">
        <v>76</v>
      </c>
      <c r="P305" s="93" t="s">
        <v>14</v>
      </c>
    </row>
    <row r="306" spans="1:16" s="6" customFormat="1" ht="30" x14ac:dyDescent="0.25">
      <c r="A306" s="93" t="s">
        <v>26</v>
      </c>
      <c r="B306" s="90" t="s">
        <v>429</v>
      </c>
      <c r="C306" s="93" t="s">
        <v>430</v>
      </c>
      <c r="D306" s="92">
        <v>42383</v>
      </c>
      <c r="E306" s="93" t="s">
        <v>431</v>
      </c>
      <c r="F306" s="93" t="s">
        <v>454</v>
      </c>
      <c r="G306" s="94" t="s">
        <v>455</v>
      </c>
      <c r="H306" s="93" t="s">
        <v>626</v>
      </c>
      <c r="I306" s="91"/>
      <c r="J306" s="109"/>
      <c r="K306" s="109"/>
      <c r="L306" s="105"/>
      <c r="M306" s="62" t="str">
        <f t="shared" si="8"/>
        <v/>
      </c>
      <c r="N306" s="81" t="s">
        <v>811</v>
      </c>
      <c r="O306" s="93" t="s">
        <v>76</v>
      </c>
      <c r="P306" s="93" t="s">
        <v>14</v>
      </c>
    </row>
    <row r="307" spans="1:16" s="6" customFormat="1" ht="30" x14ac:dyDescent="0.25">
      <c r="A307" s="93" t="s">
        <v>26</v>
      </c>
      <c r="B307" s="90" t="s">
        <v>429</v>
      </c>
      <c r="C307" s="93" t="s">
        <v>430</v>
      </c>
      <c r="D307" s="92">
        <v>42383</v>
      </c>
      <c r="E307" s="93" t="s">
        <v>431</v>
      </c>
      <c r="F307" s="93" t="s">
        <v>456</v>
      </c>
      <c r="G307" s="94"/>
      <c r="H307" s="93" t="s">
        <v>627</v>
      </c>
      <c r="I307" s="91"/>
      <c r="J307" s="109"/>
      <c r="K307" s="109"/>
      <c r="L307" s="105"/>
      <c r="M307" s="62" t="str">
        <f t="shared" si="8"/>
        <v/>
      </c>
      <c r="N307" s="81" t="s">
        <v>811</v>
      </c>
      <c r="O307" s="93" t="s">
        <v>76</v>
      </c>
      <c r="P307" s="93" t="s">
        <v>14</v>
      </c>
    </row>
    <row r="308" spans="1:16" ht="75" x14ac:dyDescent="0.25">
      <c r="A308" s="93" t="s">
        <v>26</v>
      </c>
      <c r="B308" s="90" t="s">
        <v>429</v>
      </c>
      <c r="C308" s="93" t="s">
        <v>430</v>
      </c>
      <c r="D308" s="92">
        <v>42383</v>
      </c>
      <c r="E308" s="93" t="s">
        <v>431</v>
      </c>
      <c r="F308" s="93" t="s">
        <v>365</v>
      </c>
      <c r="G308" s="94" t="s">
        <v>435</v>
      </c>
      <c r="H308" s="93" t="s">
        <v>628</v>
      </c>
      <c r="I308" s="91"/>
      <c r="J308" s="109"/>
      <c r="K308" s="109"/>
      <c r="L308" s="110">
        <v>187991</v>
      </c>
      <c r="M308" s="62" t="str">
        <f t="shared" si="8"/>
        <v/>
      </c>
      <c r="N308" s="81" t="s">
        <v>811</v>
      </c>
      <c r="O308" s="93" t="s">
        <v>107</v>
      </c>
      <c r="P308" s="93" t="s">
        <v>45</v>
      </c>
    </row>
    <row r="309" spans="1:16" ht="75" x14ac:dyDescent="0.25">
      <c r="A309" s="93" t="s">
        <v>26</v>
      </c>
      <c r="B309" s="90" t="s">
        <v>429</v>
      </c>
      <c r="C309" s="93" t="s">
        <v>430</v>
      </c>
      <c r="D309" s="92">
        <v>42383</v>
      </c>
      <c r="E309" s="93" t="s">
        <v>431</v>
      </c>
      <c r="F309" s="93" t="s">
        <v>389</v>
      </c>
      <c r="G309" s="94" t="s">
        <v>445</v>
      </c>
      <c r="H309" s="93" t="s">
        <v>628</v>
      </c>
      <c r="I309" s="91"/>
      <c r="J309" s="109"/>
      <c r="K309" s="109"/>
      <c r="L309" s="105">
        <v>67500</v>
      </c>
      <c r="M309" s="62" t="str">
        <f t="shared" si="8"/>
        <v/>
      </c>
      <c r="N309" s="81" t="s">
        <v>811</v>
      </c>
      <c r="O309" s="93" t="s">
        <v>76</v>
      </c>
      <c r="P309" s="93" t="s">
        <v>14</v>
      </c>
    </row>
    <row r="310" spans="1:16" s="6" customFormat="1" ht="30" x14ac:dyDescent="0.25">
      <c r="A310" s="36" t="s">
        <v>36</v>
      </c>
      <c r="B310" s="35" t="s">
        <v>457</v>
      </c>
      <c r="C310" s="36" t="s">
        <v>458</v>
      </c>
      <c r="D310" s="37">
        <v>42383</v>
      </c>
      <c r="E310" s="36" t="s">
        <v>459</v>
      </c>
      <c r="F310" s="93" t="s">
        <v>476</v>
      </c>
      <c r="G310" s="45"/>
      <c r="H310" s="93" t="s">
        <v>407</v>
      </c>
      <c r="I310" s="91"/>
      <c r="J310" s="109"/>
      <c r="K310" s="109"/>
      <c r="L310" s="105"/>
      <c r="M310" s="62" t="str">
        <f t="shared" si="8"/>
        <v/>
      </c>
      <c r="N310" s="81" t="s">
        <v>811</v>
      </c>
      <c r="O310" s="90" t="s">
        <v>42</v>
      </c>
      <c r="P310" s="93" t="s">
        <v>17</v>
      </c>
    </row>
    <row r="311" spans="1:16" ht="75" x14ac:dyDescent="0.25">
      <c r="A311" s="36" t="s">
        <v>36</v>
      </c>
      <c r="B311" s="35" t="s">
        <v>457</v>
      </c>
      <c r="C311" s="36" t="s">
        <v>458</v>
      </c>
      <c r="D311" s="37">
        <v>42383</v>
      </c>
      <c r="E311" s="36" t="s">
        <v>459</v>
      </c>
      <c r="F311" s="81" t="s">
        <v>198</v>
      </c>
      <c r="G311" s="45"/>
      <c r="H311" s="36" t="s">
        <v>629</v>
      </c>
      <c r="I311" s="46"/>
      <c r="J311" s="77"/>
      <c r="K311" s="77"/>
      <c r="L311" s="42"/>
      <c r="M311" s="62" t="str">
        <f t="shared" si="8"/>
        <v/>
      </c>
      <c r="N311" s="81" t="s">
        <v>811</v>
      </c>
      <c r="O311" s="90" t="s">
        <v>42</v>
      </c>
      <c r="P311" s="93" t="s">
        <v>17</v>
      </c>
    </row>
    <row r="312" spans="1:16" ht="30" x14ac:dyDescent="0.25">
      <c r="A312" s="36" t="s">
        <v>36</v>
      </c>
      <c r="B312" s="35" t="s">
        <v>457</v>
      </c>
      <c r="C312" s="36" t="s">
        <v>458</v>
      </c>
      <c r="D312" s="37">
        <v>42383</v>
      </c>
      <c r="E312" s="36" t="s">
        <v>459</v>
      </c>
      <c r="F312" s="35" t="s">
        <v>472</v>
      </c>
      <c r="G312" s="45"/>
      <c r="H312" s="36" t="s">
        <v>604</v>
      </c>
      <c r="I312" s="46"/>
      <c r="J312" s="77"/>
      <c r="K312" s="77"/>
      <c r="L312" s="42"/>
      <c r="M312" s="62" t="str">
        <f t="shared" si="8"/>
        <v/>
      </c>
      <c r="N312" s="81" t="s">
        <v>811</v>
      </c>
      <c r="O312" s="36" t="s">
        <v>129</v>
      </c>
      <c r="P312" s="36" t="s">
        <v>10</v>
      </c>
    </row>
    <row r="313" spans="1:16" ht="30" x14ac:dyDescent="0.25">
      <c r="A313" s="36" t="s">
        <v>36</v>
      </c>
      <c r="B313" s="35" t="s">
        <v>457</v>
      </c>
      <c r="C313" s="36" t="s">
        <v>458</v>
      </c>
      <c r="D313" s="37">
        <v>42383</v>
      </c>
      <c r="E313" s="36" t="s">
        <v>459</v>
      </c>
      <c r="F313" s="35" t="s">
        <v>477</v>
      </c>
      <c r="G313" s="45"/>
      <c r="H313" s="36" t="s">
        <v>630</v>
      </c>
      <c r="I313" s="46"/>
      <c r="J313" s="77"/>
      <c r="K313" s="77"/>
      <c r="L313" s="42"/>
      <c r="M313" s="62" t="str">
        <f t="shared" si="8"/>
        <v/>
      </c>
      <c r="N313" s="81" t="s">
        <v>811</v>
      </c>
      <c r="O313" s="36" t="s">
        <v>129</v>
      </c>
      <c r="P313" s="36" t="s">
        <v>10</v>
      </c>
    </row>
    <row r="314" spans="1:16" ht="30" x14ac:dyDescent="0.25">
      <c r="A314" s="36" t="s">
        <v>36</v>
      </c>
      <c r="B314" s="35" t="s">
        <v>457</v>
      </c>
      <c r="C314" s="36" t="s">
        <v>458</v>
      </c>
      <c r="D314" s="37">
        <v>42383</v>
      </c>
      <c r="E314" s="36" t="s">
        <v>459</v>
      </c>
      <c r="F314" s="81" t="s">
        <v>691</v>
      </c>
      <c r="G314" s="45"/>
      <c r="H314" s="36" t="s">
        <v>631</v>
      </c>
      <c r="I314" s="46"/>
      <c r="J314" s="77"/>
      <c r="K314" s="77"/>
      <c r="L314" s="42"/>
      <c r="M314" s="62" t="str">
        <f t="shared" si="8"/>
        <v/>
      </c>
      <c r="N314" s="81" t="s">
        <v>811</v>
      </c>
      <c r="O314" s="36" t="s">
        <v>129</v>
      </c>
      <c r="P314" s="36" t="s">
        <v>10</v>
      </c>
    </row>
    <row r="315" spans="1:16" ht="30" x14ac:dyDescent="0.25">
      <c r="A315" s="36" t="s">
        <v>36</v>
      </c>
      <c r="B315" s="35" t="s">
        <v>457</v>
      </c>
      <c r="C315" s="36" t="s">
        <v>458</v>
      </c>
      <c r="D315" s="37">
        <v>42383</v>
      </c>
      <c r="E315" s="36" t="s">
        <v>459</v>
      </c>
      <c r="F315" s="35" t="s">
        <v>473</v>
      </c>
      <c r="G315" s="45" t="s">
        <v>478</v>
      </c>
      <c r="H315" s="36" t="s">
        <v>631</v>
      </c>
      <c r="I315" s="46"/>
      <c r="J315" s="77"/>
      <c r="K315" s="77"/>
      <c r="L315" s="42"/>
      <c r="M315" s="62" t="str">
        <f t="shared" si="8"/>
        <v/>
      </c>
      <c r="N315" s="81" t="s">
        <v>811</v>
      </c>
      <c r="O315" s="36" t="s">
        <v>129</v>
      </c>
      <c r="P315" s="36" t="s">
        <v>10</v>
      </c>
    </row>
    <row r="316" spans="1:16" s="6" customFormat="1" ht="30" x14ac:dyDescent="0.25">
      <c r="A316" s="36" t="s">
        <v>36</v>
      </c>
      <c r="B316" s="35" t="s">
        <v>457</v>
      </c>
      <c r="C316" s="36" t="s">
        <v>458</v>
      </c>
      <c r="D316" s="37">
        <v>42383</v>
      </c>
      <c r="E316" s="36" t="s">
        <v>459</v>
      </c>
      <c r="F316" s="81" t="s">
        <v>270</v>
      </c>
      <c r="G316" s="45"/>
      <c r="H316" s="36" t="s">
        <v>604</v>
      </c>
      <c r="I316" s="87"/>
      <c r="J316" s="77"/>
      <c r="K316" s="77"/>
      <c r="L316" s="42"/>
      <c r="M316" s="62" t="str">
        <f t="shared" si="8"/>
        <v/>
      </c>
      <c r="N316" s="81" t="s">
        <v>811</v>
      </c>
      <c r="O316" s="36" t="s">
        <v>129</v>
      </c>
      <c r="P316" s="36" t="s">
        <v>10</v>
      </c>
    </row>
    <row r="317" spans="1:16" ht="30" x14ac:dyDescent="0.25">
      <c r="A317" s="36" t="s">
        <v>36</v>
      </c>
      <c r="B317" s="35" t="s">
        <v>457</v>
      </c>
      <c r="C317" s="36" t="s">
        <v>458</v>
      </c>
      <c r="D317" s="37">
        <v>42383</v>
      </c>
      <c r="E317" s="36" t="s">
        <v>459</v>
      </c>
      <c r="F317" s="35" t="s">
        <v>223</v>
      </c>
      <c r="G317" s="45"/>
      <c r="H317" s="36" t="s">
        <v>630</v>
      </c>
      <c r="I317" s="46"/>
      <c r="J317" s="77"/>
      <c r="K317" s="77"/>
      <c r="L317" s="42"/>
      <c r="M317" s="62" t="str">
        <f t="shared" si="8"/>
        <v/>
      </c>
      <c r="N317" s="81" t="s">
        <v>811</v>
      </c>
      <c r="O317" s="36" t="s">
        <v>129</v>
      </c>
      <c r="P317" s="36" t="s">
        <v>10</v>
      </c>
    </row>
    <row r="318" spans="1:16" s="6" customFormat="1" ht="30" x14ac:dyDescent="0.25">
      <c r="A318" s="36" t="s">
        <v>36</v>
      </c>
      <c r="B318" s="35" t="s">
        <v>457</v>
      </c>
      <c r="C318" s="36" t="s">
        <v>458</v>
      </c>
      <c r="D318" s="37">
        <v>42383</v>
      </c>
      <c r="E318" s="36" t="s">
        <v>459</v>
      </c>
      <c r="F318" s="35" t="s">
        <v>44</v>
      </c>
      <c r="G318" s="45"/>
      <c r="H318" s="36" t="s">
        <v>632</v>
      </c>
      <c r="I318" s="46"/>
      <c r="J318" s="77"/>
      <c r="K318" s="77"/>
      <c r="L318" s="42"/>
      <c r="M318" s="62" t="str">
        <f t="shared" si="8"/>
        <v/>
      </c>
      <c r="N318" s="81" t="s">
        <v>811</v>
      </c>
      <c r="O318" s="36" t="s">
        <v>129</v>
      </c>
      <c r="P318" s="36" t="s">
        <v>10</v>
      </c>
    </row>
    <row r="319" spans="1:16" s="6" customFormat="1" ht="30" x14ac:dyDescent="0.25">
      <c r="A319" s="36" t="s">
        <v>36</v>
      </c>
      <c r="B319" s="35" t="s">
        <v>457</v>
      </c>
      <c r="C319" s="36" t="s">
        <v>458</v>
      </c>
      <c r="D319" s="37">
        <v>42383</v>
      </c>
      <c r="E319" s="36" t="s">
        <v>459</v>
      </c>
      <c r="F319" s="93" t="s">
        <v>177</v>
      </c>
      <c r="G319" s="45" t="s">
        <v>478</v>
      </c>
      <c r="H319" s="36" t="s">
        <v>633</v>
      </c>
      <c r="I319" s="46"/>
      <c r="J319" s="77"/>
      <c r="K319" s="77"/>
      <c r="L319" s="42"/>
      <c r="M319" s="62" t="str">
        <f t="shared" si="8"/>
        <v/>
      </c>
      <c r="N319" s="81" t="s">
        <v>811</v>
      </c>
      <c r="O319" s="36" t="s">
        <v>129</v>
      </c>
      <c r="P319" s="36" t="s">
        <v>10</v>
      </c>
    </row>
    <row r="320" spans="1:16" ht="45" x14ac:dyDescent="0.25">
      <c r="A320" s="36" t="s">
        <v>36</v>
      </c>
      <c r="B320" s="35" t="s">
        <v>457</v>
      </c>
      <c r="C320" s="36" t="s">
        <v>458</v>
      </c>
      <c r="D320" s="37">
        <v>42383</v>
      </c>
      <c r="E320" s="36" t="s">
        <v>459</v>
      </c>
      <c r="F320" s="81" t="s">
        <v>479</v>
      </c>
      <c r="G320" s="45"/>
      <c r="H320" s="36" t="s">
        <v>604</v>
      </c>
      <c r="I320" s="46"/>
      <c r="J320" s="77"/>
      <c r="K320" s="77"/>
      <c r="L320" s="42"/>
      <c r="M320" s="62" t="str">
        <f t="shared" si="8"/>
        <v/>
      </c>
      <c r="N320" s="81" t="s">
        <v>811</v>
      </c>
      <c r="O320" s="36" t="s">
        <v>153</v>
      </c>
      <c r="P320" s="36" t="s">
        <v>136</v>
      </c>
    </row>
    <row r="321" spans="1:16" ht="30" x14ac:dyDescent="0.25">
      <c r="A321" s="36" t="s">
        <v>36</v>
      </c>
      <c r="B321" s="35" t="s">
        <v>457</v>
      </c>
      <c r="C321" s="36" t="s">
        <v>458</v>
      </c>
      <c r="D321" s="37">
        <v>42383</v>
      </c>
      <c r="E321" s="36" t="s">
        <v>459</v>
      </c>
      <c r="F321" s="81" t="s">
        <v>480</v>
      </c>
      <c r="G321" s="45"/>
      <c r="H321" s="36" t="s">
        <v>604</v>
      </c>
      <c r="I321" s="46"/>
      <c r="J321" s="77"/>
      <c r="K321" s="77"/>
      <c r="L321" s="42"/>
      <c r="M321" s="62" t="str">
        <f t="shared" si="8"/>
        <v/>
      </c>
      <c r="N321" s="81" t="s">
        <v>811</v>
      </c>
      <c r="O321" s="36" t="s">
        <v>154</v>
      </c>
      <c r="P321" s="36" t="s">
        <v>206</v>
      </c>
    </row>
    <row r="322" spans="1:16" s="6" customFormat="1" ht="30" x14ac:dyDescent="0.25">
      <c r="A322" s="36" t="s">
        <v>36</v>
      </c>
      <c r="B322" s="35" t="s">
        <v>457</v>
      </c>
      <c r="C322" s="36" t="s">
        <v>458</v>
      </c>
      <c r="D322" s="37">
        <v>42383</v>
      </c>
      <c r="E322" s="36" t="s">
        <v>459</v>
      </c>
      <c r="F322" s="81" t="s">
        <v>481</v>
      </c>
      <c r="G322" s="45"/>
      <c r="H322" s="36" t="s">
        <v>634</v>
      </c>
      <c r="I322" s="46"/>
      <c r="J322" s="77"/>
      <c r="K322" s="77"/>
      <c r="L322" s="42"/>
      <c r="M322" s="62" t="str">
        <f t="shared" si="8"/>
        <v/>
      </c>
      <c r="N322" s="81" t="s">
        <v>811</v>
      </c>
      <c r="O322" s="36" t="s">
        <v>154</v>
      </c>
      <c r="P322" s="36" t="s">
        <v>206</v>
      </c>
    </row>
    <row r="323" spans="1:16" s="6" customFormat="1" ht="30" x14ac:dyDescent="0.25">
      <c r="A323" s="36" t="s">
        <v>36</v>
      </c>
      <c r="B323" s="35" t="s">
        <v>457</v>
      </c>
      <c r="C323" s="36" t="s">
        <v>458</v>
      </c>
      <c r="D323" s="37">
        <v>42383</v>
      </c>
      <c r="E323" s="36" t="s">
        <v>459</v>
      </c>
      <c r="F323" s="81" t="s">
        <v>482</v>
      </c>
      <c r="G323" s="45"/>
      <c r="H323" s="36" t="s">
        <v>635</v>
      </c>
      <c r="I323" s="46"/>
      <c r="J323" s="77"/>
      <c r="K323" s="77"/>
      <c r="L323" s="42"/>
      <c r="M323" s="62" t="str">
        <f t="shared" si="8"/>
        <v/>
      </c>
      <c r="N323" s="81" t="s">
        <v>811</v>
      </c>
      <c r="O323" s="36" t="s">
        <v>154</v>
      </c>
      <c r="P323" s="36" t="s">
        <v>206</v>
      </c>
    </row>
    <row r="324" spans="1:16" ht="45" x14ac:dyDescent="0.25">
      <c r="A324" s="36" t="s">
        <v>36</v>
      </c>
      <c r="B324" s="35" t="s">
        <v>457</v>
      </c>
      <c r="C324" s="36" t="s">
        <v>458</v>
      </c>
      <c r="D324" s="37">
        <v>42383</v>
      </c>
      <c r="E324" s="36" t="s">
        <v>459</v>
      </c>
      <c r="F324" s="81" t="s">
        <v>483</v>
      </c>
      <c r="G324" s="45"/>
      <c r="H324" s="36" t="s">
        <v>636</v>
      </c>
      <c r="I324" s="46"/>
      <c r="J324" s="77"/>
      <c r="K324" s="77"/>
      <c r="L324" s="42"/>
      <c r="M324" s="62" t="str">
        <f t="shared" si="8"/>
        <v/>
      </c>
      <c r="N324" s="81" t="s">
        <v>811</v>
      </c>
      <c r="O324" s="36" t="s">
        <v>200</v>
      </c>
      <c r="P324" s="36" t="s">
        <v>203</v>
      </c>
    </row>
    <row r="325" spans="1:16" s="6" customFormat="1" ht="45" x14ac:dyDescent="0.25">
      <c r="A325" s="36" t="s">
        <v>36</v>
      </c>
      <c r="B325" s="35" t="s">
        <v>457</v>
      </c>
      <c r="C325" s="36" t="s">
        <v>458</v>
      </c>
      <c r="D325" s="37">
        <v>42383</v>
      </c>
      <c r="E325" s="36" t="s">
        <v>459</v>
      </c>
      <c r="F325" s="81" t="s">
        <v>484</v>
      </c>
      <c r="G325" s="45"/>
      <c r="H325" s="36" t="s">
        <v>485</v>
      </c>
      <c r="I325" s="46"/>
      <c r="J325" s="77"/>
      <c r="K325" s="77"/>
      <c r="L325" s="42"/>
      <c r="M325" s="62" t="str">
        <f t="shared" si="8"/>
        <v/>
      </c>
      <c r="N325" s="81" t="s">
        <v>811</v>
      </c>
      <c r="O325" s="36" t="s">
        <v>200</v>
      </c>
      <c r="P325" s="36" t="s">
        <v>203</v>
      </c>
    </row>
    <row r="326" spans="1:16" ht="45" x14ac:dyDescent="0.25">
      <c r="A326" s="36" t="s">
        <v>36</v>
      </c>
      <c r="B326" s="35" t="s">
        <v>457</v>
      </c>
      <c r="C326" s="36" t="s">
        <v>458</v>
      </c>
      <c r="D326" s="37">
        <v>42383</v>
      </c>
      <c r="E326" s="36" t="s">
        <v>459</v>
      </c>
      <c r="F326" s="81" t="s">
        <v>461</v>
      </c>
      <c r="G326" s="45" t="s">
        <v>462</v>
      </c>
      <c r="H326" s="36" t="s">
        <v>637</v>
      </c>
      <c r="I326" s="46"/>
      <c r="J326" s="77"/>
      <c r="K326" s="77"/>
      <c r="L326" s="42">
        <v>467550</v>
      </c>
      <c r="M326" s="62" t="str">
        <f t="shared" si="8"/>
        <v/>
      </c>
      <c r="N326" s="81" t="s">
        <v>811</v>
      </c>
      <c r="O326" s="36" t="s">
        <v>274</v>
      </c>
      <c r="P326" s="36" t="s">
        <v>45</v>
      </c>
    </row>
    <row r="327" spans="1:16" s="6" customFormat="1" ht="45" x14ac:dyDescent="0.25">
      <c r="A327" s="36" t="s">
        <v>36</v>
      </c>
      <c r="B327" s="35" t="s">
        <v>457</v>
      </c>
      <c r="C327" s="36" t="s">
        <v>458</v>
      </c>
      <c r="D327" s="37">
        <v>42383</v>
      </c>
      <c r="E327" s="36" t="s">
        <v>459</v>
      </c>
      <c r="F327" s="81" t="s">
        <v>669</v>
      </c>
      <c r="G327" s="45" t="s">
        <v>468</v>
      </c>
      <c r="H327" s="35" t="s">
        <v>77</v>
      </c>
      <c r="I327" s="87"/>
      <c r="J327" s="77"/>
      <c r="K327" s="77"/>
      <c r="L327" s="42">
        <v>97596</v>
      </c>
      <c r="M327" s="62" t="str">
        <f t="shared" si="8"/>
        <v/>
      </c>
      <c r="N327" s="81" t="s">
        <v>811</v>
      </c>
      <c r="O327" s="36" t="s">
        <v>274</v>
      </c>
      <c r="P327" s="36" t="s">
        <v>45</v>
      </c>
    </row>
    <row r="328" spans="1:16" ht="45" x14ac:dyDescent="0.25">
      <c r="A328" s="36" t="s">
        <v>36</v>
      </c>
      <c r="B328" s="35" t="s">
        <v>457</v>
      </c>
      <c r="C328" s="36" t="s">
        <v>458</v>
      </c>
      <c r="D328" s="37">
        <v>42383</v>
      </c>
      <c r="E328" s="36" t="s">
        <v>459</v>
      </c>
      <c r="F328" s="81" t="s">
        <v>365</v>
      </c>
      <c r="G328" s="45" t="s">
        <v>475</v>
      </c>
      <c r="H328" s="36" t="s">
        <v>637</v>
      </c>
      <c r="I328" s="46"/>
      <c r="J328" s="77"/>
      <c r="K328" s="77"/>
      <c r="L328" s="42">
        <v>803.79</v>
      </c>
      <c r="M328" s="62" t="str">
        <f t="shared" si="8"/>
        <v/>
      </c>
      <c r="N328" s="81" t="s">
        <v>811</v>
      </c>
      <c r="O328" s="36" t="s">
        <v>107</v>
      </c>
      <c r="P328" s="36" t="s">
        <v>45</v>
      </c>
    </row>
    <row r="329" spans="1:16" ht="90" x14ac:dyDescent="0.25">
      <c r="A329" s="36" t="s">
        <v>36</v>
      </c>
      <c r="B329" s="35" t="s">
        <v>457</v>
      </c>
      <c r="C329" s="36" t="s">
        <v>458</v>
      </c>
      <c r="D329" s="37">
        <v>42383</v>
      </c>
      <c r="E329" s="36" t="s">
        <v>459</v>
      </c>
      <c r="F329" s="81" t="s">
        <v>469</v>
      </c>
      <c r="G329" s="45" t="s">
        <v>470</v>
      </c>
      <c r="H329" s="36" t="s">
        <v>637</v>
      </c>
      <c r="I329" s="46"/>
      <c r="J329" s="77"/>
      <c r="K329" s="77"/>
      <c r="L329" s="42">
        <v>373950</v>
      </c>
      <c r="M329" s="62" t="str">
        <f t="shared" si="8"/>
        <v/>
      </c>
      <c r="N329" s="81" t="s">
        <v>811</v>
      </c>
      <c r="O329" s="36" t="s">
        <v>359</v>
      </c>
      <c r="P329" s="36" t="s">
        <v>10</v>
      </c>
    </row>
    <row r="330" spans="1:16" ht="45" x14ac:dyDescent="0.25">
      <c r="A330" s="36" t="s">
        <v>36</v>
      </c>
      <c r="B330" s="35" t="s">
        <v>457</v>
      </c>
      <c r="C330" s="36" t="s">
        <v>458</v>
      </c>
      <c r="D330" s="37">
        <v>42383</v>
      </c>
      <c r="E330" s="36" t="s">
        <v>459</v>
      </c>
      <c r="F330" s="93" t="s">
        <v>236</v>
      </c>
      <c r="G330" s="45" t="s">
        <v>474</v>
      </c>
      <c r="H330" s="36" t="s">
        <v>637</v>
      </c>
      <c r="I330" s="46"/>
      <c r="J330" s="77"/>
      <c r="K330" s="77"/>
      <c r="L330" s="42">
        <v>25528.5</v>
      </c>
      <c r="M330" s="62" t="str">
        <f t="shared" si="8"/>
        <v/>
      </c>
      <c r="N330" s="81" t="s">
        <v>811</v>
      </c>
      <c r="O330" s="36" t="s">
        <v>363</v>
      </c>
      <c r="P330" s="36" t="s">
        <v>45</v>
      </c>
    </row>
    <row r="331" spans="1:16" ht="60" x14ac:dyDescent="0.25">
      <c r="A331" s="36" t="s">
        <v>36</v>
      </c>
      <c r="B331" s="35" t="s">
        <v>457</v>
      </c>
      <c r="C331" s="36" t="s">
        <v>458</v>
      </c>
      <c r="D331" s="37">
        <v>42383</v>
      </c>
      <c r="E331" s="36" t="s">
        <v>459</v>
      </c>
      <c r="F331" s="81" t="s">
        <v>70</v>
      </c>
      <c r="G331" s="45" t="s">
        <v>463</v>
      </c>
      <c r="H331" s="36" t="s">
        <v>638</v>
      </c>
      <c r="I331" s="46"/>
      <c r="J331" s="77"/>
      <c r="K331" s="77"/>
      <c r="L331" s="42">
        <v>1693530</v>
      </c>
      <c r="M331" s="62" t="str">
        <f t="shared" si="8"/>
        <v/>
      </c>
      <c r="N331" s="81" t="s">
        <v>811</v>
      </c>
      <c r="O331" s="36" t="s">
        <v>1</v>
      </c>
      <c r="P331" s="36" t="s">
        <v>13</v>
      </c>
    </row>
    <row r="332" spans="1:16" ht="60" x14ac:dyDescent="0.25">
      <c r="A332" s="36" t="s">
        <v>36</v>
      </c>
      <c r="B332" s="35" t="s">
        <v>457</v>
      </c>
      <c r="C332" s="36" t="s">
        <v>458</v>
      </c>
      <c r="D332" s="37">
        <v>42383</v>
      </c>
      <c r="E332" s="36" t="s">
        <v>459</v>
      </c>
      <c r="F332" s="81" t="s">
        <v>23</v>
      </c>
      <c r="G332" s="45" t="s">
        <v>464</v>
      </c>
      <c r="H332" s="36" t="s">
        <v>638</v>
      </c>
      <c r="I332" s="46"/>
      <c r="J332" s="77"/>
      <c r="K332" s="77"/>
      <c r="L332" s="42">
        <v>1914570</v>
      </c>
      <c r="M332" s="62" t="str">
        <f t="shared" si="8"/>
        <v/>
      </c>
      <c r="N332" s="81" t="s">
        <v>811</v>
      </c>
      <c r="O332" s="36" t="s">
        <v>1</v>
      </c>
      <c r="P332" s="36" t="s">
        <v>13</v>
      </c>
    </row>
    <row r="333" spans="1:16" ht="45" x14ac:dyDescent="0.25">
      <c r="A333" s="36" t="s">
        <v>36</v>
      </c>
      <c r="B333" s="35" t="s">
        <v>457</v>
      </c>
      <c r="C333" s="36" t="s">
        <v>458</v>
      </c>
      <c r="D333" s="37">
        <v>42383</v>
      </c>
      <c r="E333" s="36" t="s">
        <v>459</v>
      </c>
      <c r="F333" s="81" t="s">
        <v>90</v>
      </c>
      <c r="G333" s="45" t="s">
        <v>465</v>
      </c>
      <c r="H333" s="36" t="s">
        <v>639</v>
      </c>
      <c r="I333" s="46"/>
      <c r="J333" s="77"/>
      <c r="K333" s="77"/>
      <c r="L333" s="42">
        <v>1035000</v>
      </c>
      <c r="M333" s="62" t="str">
        <f t="shared" si="8"/>
        <v/>
      </c>
      <c r="N333" s="81" t="s">
        <v>811</v>
      </c>
      <c r="O333" s="36" t="s">
        <v>15</v>
      </c>
      <c r="P333" s="36" t="s">
        <v>14</v>
      </c>
    </row>
    <row r="334" spans="1:16" ht="60" x14ac:dyDescent="0.25">
      <c r="A334" s="36" t="s">
        <v>36</v>
      </c>
      <c r="B334" s="35" t="s">
        <v>457</v>
      </c>
      <c r="C334" s="36" t="s">
        <v>458</v>
      </c>
      <c r="D334" s="37">
        <v>42383</v>
      </c>
      <c r="E334" s="36" t="s">
        <v>459</v>
      </c>
      <c r="F334" s="81" t="s">
        <v>90</v>
      </c>
      <c r="G334" s="45" t="s">
        <v>467</v>
      </c>
      <c r="H334" s="36" t="s">
        <v>639</v>
      </c>
      <c r="I334" s="46"/>
      <c r="J334" s="77"/>
      <c r="K334" s="77"/>
      <c r="L334" s="42">
        <v>600000</v>
      </c>
      <c r="M334" s="62" t="str">
        <f t="shared" si="8"/>
        <v/>
      </c>
      <c r="N334" s="81" t="s">
        <v>811</v>
      </c>
      <c r="O334" s="36" t="s">
        <v>15</v>
      </c>
      <c r="P334" s="36" t="s">
        <v>14</v>
      </c>
    </row>
    <row r="335" spans="1:16" ht="30" x14ac:dyDescent="0.25">
      <c r="A335" s="36" t="s">
        <v>36</v>
      </c>
      <c r="B335" s="35" t="s">
        <v>457</v>
      </c>
      <c r="C335" s="36" t="s">
        <v>458</v>
      </c>
      <c r="D335" s="37">
        <v>42383</v>
      </c>
      <c r="E335" s="36" t="s">
        <v>459</v>
      </c>
      <c r="F335" s="81" t="s">
        <v>460</v>
      </c>
      <c r="G335" s="94" t="s">
        <v>445</v>
      </c>
      <c r="H335" s="36" t="s">
        <v>640</v>
      </c>
      <c r="I335" s="46"/>
      <c r="J335" s="77"/>
      <c r="K335" s="77"/>
      <c r="L335" s="42">
        <v>33750</v>
      </c>
      <c r="M335" s="62" t="str">
        <f t="shared" si="8"/>
        <v/>
      </c>
      <c r="N335" s="81" t="s">
        <v>811</v>
      </c>
      <c r="O335" s="93" t="s">
        <v>76</v>
      </c>
      <c r="P335" s="36" t="s">
        <v>14</v>
      </c>
    </row>
    <row r="336" spans="1:16" ht="60" x14ac:dyDescent="0.25">
      <c r="A336" s="36" t="s">
        <v>36</v>
      </c>
      <c r="B336" s="35" t="s">
        <v>457</v>
      </c>
      <c r="C336" s="36" t="s">
        <v>458</v>
      </c>
      <c r="D336" s="37">
        <v>42383</v>
      </c>
      <c r="E336" s="36" t="s">
        <v>459</v>
      </c>
      <c r="F336" s="81" t="s">
        <v>726</v>
      </c>
      <c r="G336" s="45" t="s">
        <v>466</v>
      </c>
      <c r="H336" s="36" t="s">
        <v>641</v>
      </c>
      <c r="I336" s="46"/>
      <c r="J336" s="77"/>
      <c r="K336" s="77"/>
      <c r="L336" s="42">
        <v>50000</v>
      </c>
      <c r="M336" s="62" t="str">
        <f t="shared" si="8"/>
        <v/>
      </c>
      <c r="N336" s="81" t="s">
        <v>811</v>
      </c>
      <c r="O336" s="36" t="s">
        <v>15</v>
      </c>
      <c r="P336" s="36" t="s">
        <v>14</v>
      </c>
    </row>
    <row r="337" spans="1:16" ht="60" x14ac:dyDescent="0.25">
      <c r="A337" s="36" t="s">
        <v>36</v>
      </c>
      <c r="B337" s="35" t="s">
        <v>457</v>
      </c>
      <c r="C337" s="36" t="s">
        <v>458</v>
      </c>
      <c r="D337" s="37">
        <v>42383</v>
      </c>
      <c r="E337" s="36" t="s">
        <v>459</v>
      </c>
      <c r="F337" s="81" t="s">
        <v>366</v>
      </c>
      <c r="G337" s="45" t="s">
        <v>486</v>
      </c>
      <c r="H337" s="36" t="s">
        <v>642</v>
      </c>
      <c r="I337" s="46"/>
      <c r="J337" s="77"/>
      <c r="K337" s="77"/>
      <c r="L337" s="42">
        <v>426652</v>
      </c>
      <c r="M337" s="62" t="str">
        <f t="shared" si="8"/>
        <v/>
      </c>
      <c r="N337" s="81" t="s">
        <v>811</v>
      </c>
      <c r="O337" s="93" t="s">
        <v>76</v>
      </c>
      <c r="P337" s="36" t="s">
        <v>14</v>
      </c>
    </row>
    <row r="338" spans="1:16" ht="45" x14ac:dyDescent="0.25">
      <c r="A338" s="36" t="s">
        <v>36</v>
      </c>
      <c r="B338" s="35" t="s">
        <v>457</v>
      </c>
      <c r="C338" s="36" t="s">
        <v>458</v>
      </c>
      <c r="D338" s="37">
        <v>42383</v>
      </c>
      <c r="E338" s="36" t="s">
        <v>459</v>
      </c>
      <c r="F338" s="81" t="s">
        <v>266</v>
      </c>
      <c r="G338" s="45" t="s">
        <v>471</v>
      </c>
      <c r="H338" s="36" t="s">
        <v>643</v>
      </c>
      <c r="I338" s="46"/>
      <c r="J338" s="77"/>
      <c r="K338" s="77"/>
      <c r="L338" s="42">
        <v>11099.2</v>
      </c>
      <c r="M338" s="62" t="str">
        <f t="shared" si="8"/>
        <v/>
      </c>
      <c r="N338" s="81" t="s">
        <v>811</v>
      </c>
      <c r="O338" s="36" t="s">
        <v>208</v>
      </c>
      <c r="P338" s="36" t="s">
        <v>45</v>
      </c>
    </row>
    <row r="339" spans="1:16" ht="45" x14ac:dyDescent="0.25">
      <c r="A339" s="108" t="s">
        <v>33</v>
      </c>
      <c r="B339" s="90" t="s">
        <v>487</v>
      </c>
      <c r="C339" s="93" t="s">
        <v>488</v>
      </c>
      <c r="D339" s="92">
        <v>42073</v>
      </c>
      <c r="E339" s="93" t="s">
        <v>489</v>
      </c>
      <c r="F339" s="93" t="s">
        <v>476</v>
      </c>
      <c r="G339" s="94"/>
      <c r="H339" s="93" t="s">
        <v>77</v>
      </c>
      <c r="I339" s="91"/>
      <c r="J339" s="109"/>
      <c r="K339" s="109"/>
      <c r="L339" s="105"/>
      <c r="M339" s="62" t="str">
        <f t="shared" si="8"/>
        <v/>
      </c>
      <c r="N339" s="91" t="s">
        <v>785</v>
      </c>
      <c r="O339" s="90" t="s">
        <v>42</v>
      </c>
      <c r="P339" s="93" t="s">
        <v>17</v>
      </c>
    </row>
    <row r="340" spans="1:16" ht="45" x14ac:dyDescent="0.25">
      <c r="A340" s="91" t="s">
        <v>33</v>
      </c>
      <c r="B340" s="90" t="s">
        <v>487</v>
      </c>
      <c r="C340" s="93" t="s">
        <v>488</v>
      </c>
      <c r="D340" s="92">
        <v>42073</v>
      </c>
      <c r="E340" s="93" t="s">
        <v>489</v>
      </c>
      <c r="F340" s="81" t="s">
        <v>198</v>
      </c>
      <c r="G340" s="94"/>
      <c r="H340" s="93" t="s">
        <v>644</v>
      </c>
      <c r="I340" s="91"/>
      <c r="J340" s="109"/>
      <c r="K340" s="109"/>
      <c r="L340" s="105"/>
      <c r="M340" s="62" t="str">
        <f t="shared" si="8"/>
        <v/>
      </c>
      <c r="N340" s="91" t="s">
        <v>785</v>
      </c>
      <c r="O340" s="90" t="s">
        <v>42</v>
      </c>
      <c r="P340" s="93" t="s">
        <v>17</v>
      </c>
    </row>
    <row r="341" spans="1:16" ht="45" x14ac:dyDescent="0.25">
      <c r="A341" s="93" t="s">
        <v>33</v>
      </c>
      <c r="B341" s="90" t="s">
        <v>487</v>
      </c>
      <c r="C341" s="93" t="s">
        <v>488</v>
      </c>
      <c r="D341" s="92">
        <v>42073</v>
      </c>
      <c r="E341" s="93" t="s">
        <v>489</v>
      </c>
      <c r="F341" s="90" t="s">
        <v>472</v>
      </c>
      <c r="G341" s="94"/>
      <c r="H341" s="93" t="s">
        <v>645</v>
      </c>
      <c r="I341" s="91"/>
      <c r="J341" s="109"/>
      <c r="K341" s="109"/>
      <c r="L341" s="105"/>
      <c r="M341" s="62" t="str">
        <f t="shared" si="8"/>
        <v/>
      </c>
      <c r="N341" s="91" t="s">
        <v>785</v>
      </c>
      <c r="O341" s="93" t="s">
        <v>129</v>
      </c>
      <c r="P341" s="93" t="s">
        <v>10</v>
      </c>
    </row>
    <row r="342" spans="1:16" ht="45" x14ac:dyDescent="0.25">
      <c r="A342" s="93" t="s">
        <v>33</v>
      </c>
      <c r="B342" s="90" t="s">
        <v>487</v>
      </c>
      <c r="C342" s="93" t="s">
        <v>488</v>
      </c>
      <c r="D342" s="92">
        <v>42073</v>
      </c>
      <c r="E342" s="93" t="s">
        <v>489</v>
      </c>
      <c r="F342" s="90" t="s">
        <v>477</v>
      </c>
      <c r="G342" s="94"/>
      <c r="H342" s="93" t="s">
        <v>646</v>
      </c>
      <c r="I342" s="91"/>
      <c r="J342" s="109"/>
      <c r="K342" s="109"/>
      <c r="L342" s="105"/>
      <c r="M342" s="62" t="str">
        <f t="shared" si="8"/>
        <v/>
      </c>
      <c r="N342" s="91" t="s">
        <v>785</v>
      </c>
      <c r="O342" s="93" t="s">
        <v>129</v>
      </c>
      <c r="P342" s="93" t="s">
        <v>10</v>
      </c>
    </row>
    <row r="343" spans="1:16" ht="45" x14ac:dyDescent="0.25">
      <c r="A343" s="93" t="s">
        <v>33</v>
      </c>
      <c r="B343" s="90" t="s">
        <v>487</v>
      </c>
      <c r="C343" s="93" t="s">
        <v>488</v>
      </c>
      <c r="D343" s="92">
        <v>42073</v>
      </c>
      <c r="E343" s="93" t="s">
        <v>489</v>
      </c>
      <c r="F343" s="81" t="s">
        <v>691</v>
      </c>
      <c r="G343" s="94"/>
      <c r="H343" s="93" t="s">
        <v>646</v>
      </c>
      <c r="I343" s="91"/>
      <c r="J343" s="109"/>
      <c r="K343" s="109"/>
      <c r="L343" s="105"/>
      <c r="M343" s="62" t="str">
        <f t="shared" si="8"/>
        <v/>
      </c>
      <c r="N343" s="91" t="s">
        <v>785</v>
      </c>
      <c r="O343" s="93" t="s">
        <v>129</v>
      </c>
      <c r="P343" s="93" t="s">
        <v>10</v>
      </c>
    </row>
    <row r="344" spans="1:16" ht="45" x14ac:dyDescent="0.25">
      <c r="A344" s="93" t="s">
        <v>33</v>
      </c>
      <c r="B344" s="90" t="s">
        <v>487</v>
      </c>
      <c r="C344" s="93" t="s">
        <v>488</v>
      </c>
      <c r="D344" s="92">
        <v>42073</v>
      </c>
      <c r="E344" s="93" t="s">
        <v>489</v>
      </c>
      <c r="F344" s="90" t="s">
        <v>473</v>
      </c>
      <c r="G344" s="94" t="s">
        <v>478</v>
      </c>
      <c r="H344" s="93" t="s">
        <v>647</v>
      </c>
      <c r="I344" s="91"/>
      <c r="J344" s="109"/>
      <c r="K344" s="109"/>
      <c r="L344" s="105"/>
      <c r="M344" s="62" t="str">
        <f t="shared" si="8"/>
        <v/>
      </c>
      <c r="N344" s="91" t="s">
        <v>785</v>
      </c>
      <c r="O344" s="93" t="s">
        <v>129</v>
      </c>
      <c r="P344" s="93" t="s">
        <v>10</v>
      </c>
    </row>
    <row r="345" spans="1:16" ht="45" x14ac:dyDescent="0.25">
      <c r="A345" s="93" t="s">
        <v>33</v>
      </c>
      <c r="B345" s="90" t="s">
        <v>487</v>
      </c>
      <c r="C345" s="93" t="s">
        <v>488</v>
      </c>
      <c r="D345" s="92">
        <v>42073</v>
      </c>
      <c r="E345" s="93" t="s">
        <v>489</v>
      </c>
      <c r="F345" s="90" t="s">
        <v>495</v>
      </c>
      <c r="G345" s="94" t="s">
        <v>496</v>
      </c>
      <c r="H345" s="93" t="s">
        <v>648</v>
      </c>
      <c r="I345" s="91"/>
      <c r="J345" s="109"/>
      <c r="K345" s="109"/>
      <c r="L345" s="105">
        <v>50410.81</v>
      </c>
      <c r="M345" s="62" t="str">
        <f t="shared" si="8"/>
        <v/>
      </c>
      <c r="N345" s="91" t="s">
        <v>785</v>
      </c>
      <c r="O345" s="93" t="s">
        <v>129</v>
      </c>
      <c r="P345" s="93" t="s">
        <v>10</v>
      </c>
    </row>
    <row r="346" spans="1:16" ht="45" x14ac:dyDescent="0.25">
      <c r="A346" s="93" t="s">
        <v>33</v>
      </c>
      <c r="B346" s="90" t="s">
        <v>487</v>
      </c>
      <c r="C346" s="93" t="s">
        <v>488</v>
      </c>
      <c r="D346" s="92">
        <v>42073</v>
      </c>
      <c r="E346" s="93" t="s">
        <v>489</v>
      </c>
      <c r="F346" s="93" t="s">
        <v>479</v>
      </c>
      <c r="G346" s="94"/>
      <c r="H346" s="93" t="s">
        <v>645</v>
      </c>
      <c r="I346" s="91"/>
      <c r="J346" s="109"/>
      <c r="K346" s="109"/>
      <c r="L346" s="105"/>
      <c r="M346" s="62" t="str">
        <f t="shared" si="8"/>
        <v/>
      </c>
      <c r="N346" s="91" t="s">
        <v>785</v>
      </c>
      <c r="O346" s="93" t="s">
        <v>153</v>
      </c>
      <c r="P346" s="93" t="s">
        <v>136</v>
      </c>
    </row>
    <row r="347" spans="1:16" ht="45" x14ac:dyDescent="0.25">
      <c r="A347" s="93" t="s">
        <v>33</v>
      </c>
      <c r="B347" s="90" t="s">
        <v>487</v>
      </c>
      <c r="C347" s="93" t="s">
        <v>488</v>
      </c>
      <c r="D347" s="92">
        <v>42073</v>
      </c>
      <c r="E347" s="93" t="s">
        <v>489</v>
      </c>
      <c r="F347" s="93" t="s">
        <v>480</v>
      </c>
      <c r="G347" s="94"/>
      <c r="H347" s="93" t="s">
        <v>645</v>
      </c>
      <c r="I347" s="91"/>
      <c r="J347" s="109"/>
      <c r="K347" s="109"/>
      <c r="L347" s="105"/>
      <c r="M347" s="62" t="str">
        <f t="shared" si="8"/>
        <v/>
      </c>
      <c r="N347" s="91" t="s">
        <v>785</v>
      </c>
      <c r="O347" s="93" t="s">
        <v>154</v>
      </c>
      <c r="P347" s="93" t="s">
        <v>206</v>
      </c>
    </row>
    <row r="348" spans="1:16" ht="45" x14ac:dyDescent="0.25">
      <c r="A348" s="93" t="s">
        <v>33</v>
      </c>
      <c r="B348" s="90" t="s">
        <v>487</v>
      </c>
      <c r="C348" s="93" t="s">
        <v>488</v>
      </c>
      <c r="D348" s="92">
        <v>42073</v>
      </c>
      <c r="E348" s="93" t="s">
        <v>489</v>
      </c>
      <c r="F348" s="93" t="s">
        <v>481</v>
      </c>
      <c r="G348" s="94"/>
      <c r="H348" s="93" t="s">
        <v>648</v>
      </c>
      <c r="I348" s="91"/>
      <c r="J348" s="109"/>
      <c r="K348" s="109"/>
      <c r="L348" s="105"/>
      <c r="M348" s="62" t="str">
        <f t="shared" si="8"/>
        <v/>
      </c>
      <c r="N348" s="91" t="s">
        <v>785</v>
      </c>
      <c r="O348" s="93" t="s">
        <v>154</v>
      </c>
      <c r="P348" s="93" t="s">
        <v>206</v>
      </c>
    </row>
    <row r="349" spans="1:16" ht="45" x14ac:dyDescent="0.25">
      <c r="A349" s="93" t="s">
        <v>33</v>
      </c>
      <c r="B349" s="90" t="s">
        <v>487</v>
      </c>
      <c r="C349" s="93" t="s">
        <v>488</v>
      </c>
      <c r="D349" s="92">
        <v>42073</v>
      </c>
      <c r="E349" s="93" t="s">
        <v>489</v>
      </c>
      <c r="F349" s="93" t="s">
        <v>482</v>
      </c>
      <c r="G349" s="94"/>
      <c r="H349" s="93" t="s">
        <v>649</v>
      </c>
      <c r="I349" s="91"/>
      <c r="J349" s="109"/>
      <c r="K349" s="109"/>
      <c r="L349" s="105"/>
      <c r="M349" s="62" t="str">
        <f t="shared" si="8"/>
        <v/>
      </c>
      <c r="N349" s="91" t="s">
        <v>785</v>
      </c>
      <c r="O349" s="93" t="s">
        <v>154</v>
      </c>
      <c r="P349" s="93" t="s">
        <v>206</v>
      </c>
    </row>
    <row r="350" spans="1:16" ht="45" x14ac:dyDescent="0.25">
      <c r="A350" s="93" t="s">
        <v>33</v>
      </c>
      <c r="B350" s="90" t="s">
        <v>487</v>
      </c>
      <c r="C350" s="93" t="s">
        <v>488</v>
      </c>
      <c r="D350" s="92">
        <v>42073</v>
      </c>
      <c r="E350" s="93" t="s">
        <v>489</v>
      </c>
      <c r="F350" s="93" t="s">
        <v>483</v>
      </c>
      <c r="G350" s="94"/>
      <c r="H350" s="93" t="s">
        <v>650</v>
      </c>
      <c r="I350" s="91"/>
      <c r="J350" s="109"/>
      <c r="K350" s="109"/>
      <c r="L350" s="105"/>
      <c r="M350" s="62" t="str">
        <f t="shared" si="8"/>
        <v/>
      </c>
      <c r="N350" s="91" t="s">
        <v>785</v>
      </c>
      <c r="O350" s="93" t="s">
        <v>200</v>
      </c>
      <c r="P350" s="93" t="s">
        <v>203</v>
      </c>
    </row>
    <row r="351" spans="1:16" ht="45" x14ac:dyDescent="0.25">
      <c r="A351" s="93" t="s">
        <v>33</v>
      </c>
      <c r="B351" s="90" t="s">
        <v>487</v>
      </c>
      <c r="C351" s="93" t="s">
        <v>488</v>
      </c>
      <c r="D351" s="92">
        <v>42073</v>
      </c>
      <c r="E351" s="93" t="s">
        <v>489</v>
      </c>
      <c r="F351" s="93" t="s">
        <v>484</v>
      </c>
      <c r="G351" s="94"/>
      <c r="H351" s="93" t="s">
        <v>485</v>
      </c>
      <c r="I351" s="91"/>
      <c r="J351" s="109"/>
      <c r="K351" s="109"/>
      <c r="L351" s="105"/>
      <c r="M351" s="62" t="str">
        <f t="shared" si="8"/>
        <v/>
      </c>
      <c r="N351" s="91" t="s">
        <v>785</v>
      </c>
      <c r="O351" s="93" t="s">
        <v>200</v>
      </c>
      <c r="P351" s="93" t="s">
        <v>203</v>
      </c>
    </row>
    <row r="352" spans="1:16" ht="45" x14ac:dyDescent="0.25">
      <c r="A352" s="93" t="s">
        <v>33</v>
      </c>
      <c r="B352" s="90" t="s">
        <v>487</v>
      </c>
      <c r="C352" s="93" t="s">
        <v>488</v>
      </c>
      <c r="D352" s="92">
        <v>42073</v>
      </c>
      <c r="E352" s="93" t="s">
        <v>489</v>
      </c>
      <c r="F352" s="93" t="s">
        <v>234</v>
      </c>
      <c r="G352" s="94" t="s">
        <v>493</v>
      </c>
      <c r="H352" s="36" t="s">
        <v>637</v>
      </c>
      <c r="I352" s="91"/>
      <c r="J352" s="109"/>
      <c r="K352" s="109"/>
      <c r="L352" s="105">
        <v>675974</v>
      </c>
      <c r="M352" s="62" t="str">
        <f t="shared" si="8"/>
        <v/>
      </c>
      <c r="N352" s="91" t="s">
        <v>785</v>
      </c>
      <c r="O352" s="93" t="s">
        <v>274</v>
      </c>
      <c r="P352" s="93" t="s">
        <v>45</v>
      </c>
    </row>
    <row r="353" spans="1:16" ht="45" x14ac:dyDescent="0.25">
      <c r="A353" s="93" t="s">
        <v>33</v>
      </c>
      <c r="B353" s="90" t="s">
        <v>487</v>
      </c>
      <c r="C353" s="93" t="s">
        <v>488</v>
      </c>
      <c r="D353" s="92">
        <v>42073</v>
      </c>
      <c r="E353" s="93" t="s">
        <v>489</v>
      </c>
      <c r="F353" s="81" t="s">
        <v>669</v>
      </c>
      <c r="G353" s="94" t="s">
        <v>492</v>
      </c>
      <c r="H353" s="36" t="s">
        <v>637</v>
      </c>
      <c r="I353" s="91"/>
      <c r="J353" s="109"/>
      <c r="K353" s="109"/>
      <c r="L353" s="105">
        <v>8723.65</v>
      </c>
      <c r="M353" s="62" t="str">
        <f t="shared" si="8"/>
        <v/>
      </c>
      <c r="N353" s="91" t="s">
        <v>785</v>
      </c>
      <c r="O353" s="93" t="s">
        <v>274</v>
      </c>
      <c r="P353" s="93" t="s">
        <v>45</v>
      </c>
    </row>
    <row r="354" spans="1:16" ht="90" x14ac:dyDescent="0.25">
      <c r="A354" s="93" t="s">
        <v>33</v>
      </c>
      <c r="B354" s="90" t="s">
        <v>487</v>
      </c>
      <c r="C354" s="93" t="s">
        <v>488</v>
      </c>
      <c r="D354" s="92">
        <v>42073</v>
      </c>
      <c r="E354" s="93" t="s">
        <v>489</v>
      </c>
      <c r="F354" s="93" t="s">
        <v>469</v>
      </c>
      <c r="G354" s="94" t="s">
        <v>494</v>
      </c>
      <c r="H354" s="36" t="s">
        <v>637</v>
      </c>
      <c r="I354" s="91"/>
      <c r="J354" s="109"/>
      <c r="K354" s="109"/>
      <c r="L354" s="105">
        <v>50999.65</v>
      </c>
      <c r="M354" s="62" t="str">
        <f t="shared" si="8"/>
        <v/>
      </c>
      <c r="N354" s="91" t="s">
        <v>785</v>
      </c>
      <c r="O354" s="93" t="s">
        <v>359</v>
      </c>
      <c r="P354" s="93" t="s">
        <v>10</v>
      </c>
    </row>
    <row r="355" spans="1:16" ht="45" x14ac:dyDescent="0.25">
      <c r="A355" s="93" t="s">
        <v>33</v>
      </c>
      <c r="B355" s="90" t="s">
        <v>487</v>
      </c>
      <c r="C355" s="93" t="s">
        <v>488</v>
      </c>
      <c r="D355" s="92">
        <v>42073</v>
      </c>
      <c r="E355" s="93" t="s">
        <v>489</v>
      </c>
      <c r="F355" s="93" t="s">
        <v>236</v>
      </c>
      <c r="G355" s="94" t="s">
        <v>497</v>
      </c>
      <c r="H355" s="36" t="s">
        <v>637</v>
      </c>
      <c r="I355" s="91"/>
      <c r="J355" s="109"/>
      <c r="K355" s="109"/>
      <c r="L355" s="105">
        <v>3687.45</v>
      </c>
      <c r="M355" s="62" t="str">
        <f t="shared" si="8"/>
        <v/>
      </c>
      <c r="N355" s="91" t="s">
        <v>785</v>
      </c>
      <c r="O355" s="93" t="s">
        <v>363</v>
      </c>
      <c r="P355" s="93" t="s">
        <v>45</v>
      </c>
    </row>
    <row r="356" spans="1:16" ht="45" x14ac:dyDescent="0.25">
      <c r="A356" s="93" t="s">
        <v>33</v>
      </c>
      <c r="B356" s="90" t="s">
        <v>487</v>
      </c>
      <c r="C356" s="93" t="s">
        <v>488</v>
      </c>
      <c r="D356" s="92">
        <v>42073</v>
      </c>
      <c r="E356" s="93" t="s">
        <v>489</v>
      </c>
      <c r="F356" s="93" t="s">
        <v>460</v>
      </c>
      <c r="G356" s="94" t="s">
        <v>445</v>
      </c>
      <c r="H356" s="93" t="s">
        <v>77</v>
      </c>
      <c r="I356" s="91"/>
      <c r="J356" s="109"/>
      <c r="K356" s="109"/>
      <c r="L356" s="105">
        <v>33750</v>
      </c>
      <c r="M356" s="62" t="str">
        <f t="shared" si="8"/>
        <v/>
      </c>
      <c r="N356" s="91" t="s">
        <v>785</v>
      </c>
      <c r="O356" s="93" t="s">
        <v>76</v>
      </c>
      <c r="P356" s="93" t="s">
        <v>14</v>
      </c>
    </row>
    <row r="357" spans="1:16" ht="75" x14ac:dyDescent="0.25">
      <c r="A357" s="93" t="s">
        <v>33</v>
      </c>
      <c r="B357" s="90" t="s">
        <v>487</v>
      </c>
      <c r="C357" s="93" t="s">
        <v>488</v>
      </c>
      <c r="D357" s="92">
        <v>42073</v>
      </c>
      <c r="E357" s="93" t="s">
        <v>489</v>
      </c>
      <c r="F357" s="81" t="s">
        <v>726</v>
      </c>
      <c r="G357" s="94" t="s">
        <v>491</v>
      </c>
      <c r="H357" s="93" t="s">
        <v>271</v>
      </c>
      <c r="I357" s="91"/>
      <c r="J357" s="109"/>
      <c r="K357" s="109"/>
      <c r="L357" s="105">
        <v>2390.0500000000002</v>
      </c>
      <c r="M357" s="62" t="str">
        <f t="shared" si="8"/>
        <v/>
      </c>
      <c r="N357" s="91" t="s">
        <v>785</v>
      </c>
      <c r="O357" s="93" t="s">
        <v>15</v>
      </c>
      <c r="P357" s="93" t="s">
        <v>14</v>
      </c>
    </row>
    <row r="358" spans="1:16" s="6" customFormat="1" ht="45" x14ac:dyDescent="0.25">
      <c r="A358" s="93" t="s">
        <v>33</v>
      </c>
      <c r="B358" s="90" t="s">
        <v>487</v>
      </c>
      <c r="C358" s="93" t="s">
        <v>488</v>
      </c>
      <c r="D358" s="92">
        <v>42073</v>
      </c>
      <c r="E358" s="93" t="s">
        <v>489</v>
      </c>
      <c r="F358" s="93" t="s">
        <v>490</v>
      </c>
      <c r="G358" s="94" t="s">
        <v>498</v>
      </c>
      <c r="H358" s="93" t="s">
        <v>645</v>
      </c>
      <c r="I358" s="91"/>
      <c r="J358" s="109"/>
      <c r="K358" s="109"/>
      <c r="L358" s="105">
        <v>1307.69</v>
      </c>
      <c r="M358" s="62" t="str">
        <f t="shared" si="8"/>
        <v/>
      </c>
      <c r="N358" s="91" t="s">
        <v>785</v>
      </c>
      <c r="O358" s="93"/>
      <c r="P358" s="93" t="s">
        <v>14</v>
      </c>
    </row>
    <row r="359" spans="1:16" ht="45" x14ac:dyDescent="0.25">
      <c r="A359" s="93" t="s">
        <v>33</v>
      </c>
      <c r="B359" s="90" t="s">
        <v>487</v>
      </c>
      <c r="C359" s="93" t="s">
        <v>488</v>
      </c>
      <c r="D359" s="92">
        <v>42073</v>
      </c>
      <c r="E359" s="93" t="s">
        <v>489</v>
      </c>
      <c r="F359" s="81" t="s">
        <v>266</v>
      </c>
      <c r="G359" s="94" t="s">
        <v>471</v>
      </c>
      <c r="H359" s="93" t="s">
        <v>645</v>
      </c>
      <c r="I359" s="91"/>
      <c r="J359" s="109"/>
      <c r="K359" s="109"/>
      <c r="L359" s="105">
        <v>5000</v>
      </c>
      <c r="M359" s="62" t="str">
        <f t="shared" si="8"/>
        <v/>
      </c>
      <c r="N359" s="91" t="s">
        <v>785</v>
      </c>
      <c r="O359" s="36" t="s">
        <v>208</v>
      </c>
      <c r="P359" s="93" t="s">
        <v>45</v>
      </c>
    </row>
    <row r="360" spans="1:16" s="7" customFormat="1" ht="45" x14ac:dyDescent="0.25">
      <c r="A360" s="52" t="s">
        <v>84</v>
      </c>
      <c r="B360" s="51" t="s">
        <v>499</v>
      </c>
      <c r="C360" s="52" t="s">
        <v>500</v>
      </c>
      <c r="D360" s="53">
        <v>42404</v>
      </c>
      <c r="E360" s="52" t="s">
        <v>501</v>
      </c>
      <c r="F360" s="74" t="s">
        <v>502</v>
      </c>
      <c r="G360" s="119"/>
      <c r="H360" s="52"/>
      <c r="I360" s="46"/>
      <c r="J360" s="64"/>
      <c r="K360" s="64"/>
      <c r="L360" s="56"/>
      <c r="M360" s="62" t="str">
        <f t="shared" si="8"/>
        <v/>
      </c>
      <c r="N360" s="108" t="s">
        <v>889</v>
      </c>
      <c r="O360" s="52"/>
      <c r="P360" s="52" t="s">
        <v>17</v>
      </c>
    </row>
    <row r="361" spans="1:16" ht="50.25" customHeight="1" x14ac:dyDescent="0.25">
      <c r="A361" s="36" t="s">
        <v>503</v>
      </c>
      <c r="B361" s="35" t="s">
        <v>504</v>
      </c>
      <c r="C361" s="36" t="s">
        <v>505</v>
      </c>
      <c r="D361" s="37">
        <v>42403</v>
      </c>
      <c r="E361" s="36" t="s">
        <v>506</v>
      </c>
      <c r="F361" s="81" t="s">
        <v>507</v>
      </c>
      <c r="G361" s="45" t="s">
        <v>508</v>
      </c>
      <c r="H361" s="36" t="s">
        <v>651</v>
      </c>
      <c r="I361" s="46"/>
      <c r="J361" s="77"/>
      <c r="K361" s="77"/>
      <c r="L361" s="42">
        <v>30000</v>
      </c>
      <c r="M361" s="62" t="str">
        <f t="shared" si="8"/>
        <v/>
      </c>
      <c r="N361" s="93" t="s">
        <v>782</v>
      </c>
      <c r="O361" s="36" t="s">
        <v>509</v>
      </c>
      <c r="P361" s="93" t="s">
        <v>45</v>
      </c>
    </row>
    <row r="362" spans="1:16" ht="50.25" customHeight="1" x14ac:dyDescent="0.25">
      <c r="A362" s="36" t="s">
        <v>503</v>
      </c>
      <c r="B362" s="35" t="s">
        <v>504</v>
      </c>
      <c r="C362" s="36" t="s">
        <v>505</v>
      </c>
      <c r="D362" s="37">
        <v>42403</v>
      </c>
      <c r="E362" s="36" t="s">
        <v>506</v>
      </c>
      <c r="F362" s="81" t="s">
        <v>266</v>
      </c>
      <c r="G362" s="94" t="s">
        <v>471</v>
      </c>
      <c r="H362" s="36" t="s">
        <v>651</v>
      </c>
      <c r="I362" s="46"/>
      <c r="J362" s="77"/>
      <c r="K362" s="77"/>
      <c r="L362" s="42">
        <v>10000</v>
      </c>
      <c r="M362" s="62" t="str">
        <f t="shared" si="8"/>
        <v/>
      </c>
      <c r="N362" s="93" t="s">
        <v>782</v>
      </c>
      <c r="O362" s="36" t="s">
        <v>208</v>
      </c>
      <c r="P362" s="93" t="s">
        <v>45</v>
      </c>
    </row>
    <row r="363" spans="1:16" ht="90" x14ac:dyDescent="0.25">
      <c r="A363" s="36" t="s">
        <v>503</v>
      </c>
      <c r="B363" s="35" t="s">
        <v>504</v>
      </c>
      <c r="C363" s="36" t="s">
        <v>505</v>
      </c>
      <c r="D363" s="37">
        <v>42403</v>
      </c>
      <c r="E363" s="36" t="s">
        <v>506</v>
      </c>
      <c r="F363" s="81" t="s">
        <v>510</v>
      </c>
      <c r="G363" s="111" t="s">
        <v>511</v>
      </c>
      <c r="H363" s="36" t="s">
        <v>651</v>
      </c>
      <c r="I363" s="46"/>
      <c r="J363" s="77"/>
      <c r="K363" s="77"/>
      <c r="L363" s="42">
        <v>108621.59</v>
      </c>
      <c r="M363" s="62" t="str">
        <f>IF(K363="","",(DATE(YEAR(K363)+5,MONTH(K363),DAY(K363))))</f>
        <v/>
      </c>
      <c r="N363" s="93" t="s">
        <v>782</v>
      </c>
      <c r="O363" s="36" t="s">
        <v>129</v>
      </c>
      <c r="P363" s="36" t="s">
        <v>10</v>
      </c>
    </row>
    <row r="364" spans="1:16" ht="49.5" customHeight="1" x14ac:dyDescent="0.25">
      <c r="A364" s="36" t="s">
        <v>503</v>
      </c>
      <c r="B364" s="35" t="s">
        <v>504</v>
      </c>
      <c r="C364" s="36" t="s">
        <v>505</v>
      </c>
      <c r="D364" s="37">
        <v>42403</v>
      </c>
      <c r="E364" s="36" t="s">
        <v>506</v>
      </c>
      <c r="F364" s="81" t="s">
        <v>512</v>
      </c>
      <c r="G364" s="45"/>
      <c r="H364" s="36" t="s">
        <v>652</v>
      </c>
      <c r="I364" s="46"/>
      <c r="J364" s="77"/>
      <c r="K364" s="77"/>
      <c r="L364" s="42"/>
      <c r="M364" s="62" t="str">
        <f t="shared" si="8"/>
        <v/>
      </c>
      <c r="N364" s="93" t="s">
        <v>782</v>
      </c>
      <c r="O364" s="36" t="s">
        <v>15</v>
      </c>
      <c r="P364" s="36" t="s">
        <v>14</v>
      </c>
    </row>
    <row r="365" spans="1:16" ht="60" x14ac:dyDescent="0.25">
      <c r="A365" s="36" t="s">
        <v>33</v>
      </c>
      <c r="B365" s="35" t="s">
        <v>653</v>
      </c>
      <c r="C365" s="36" t="s">
        <v>654</v>
      </c>
      <c r="D365" s="37">
        <v>42509</v>
      </c>
      <c r="E365" s="81" t="s">
        <v>666</v>
      </c>
      <c r="F365" s="81" t="s">
        <v>73</v>
      </c>
      <c r="G365" s="45" t="s">
        <v>657</v>
      </c>
      <c r="H365" s="36" t="s">
        <v>664</v>
      </c>
      <c r="I365" s="46"/>
      <c r="J365" s="77"/>
      <c r="K365" s="77"/>
      <c r="L365" s="42">
        <v>70122</v>
      </c>
      <c r="M365" s="59"/>
      <c r="N365" s="74" t="s">
        <v>784</v>
      </c>
      <c r="O365" s="36" t="s">
        <v>1</v>
      </c>
      <c r="P365" s="36" t="s">
        <v>13</v>
      </c>
    </row>
    <row r="366" spans="1:16" ht="75" x14ac:dyDescent="0.25">
      <c r="A366" s="36" t="s">
        <v>33</v>
      </c>
      <c r="B366" s="35" t="s">
        <v>653</v>
      </c>
      <c r="C366" s="36" t="s">
        <v>654</v>
      </c>
      <c r="D366" s="37">
        <v>42509</v>
      </c>
      <c r="E366" s="81" t="s">
        <v>666</v>
      </c>
      <c r="F366" s="81" t="s">
        <v>655</v>
      </c>
      <c r="G366" s="45" t="s">
        <v>658</v>
      </c>
      <c r="H366" s="36" t="s">
        <v>662</v>
      </c>
      <c r="I366" s="46"/>
      <c r="J366" s="77"/>
      <c r="K366" s="77"/>
      <c r="L366" s="42">
        <v>37860</v>
      </c>
      <c r="M366" s="59"/>
      <c r="N366" s="74" t="s">
        <v>784</v>
      </c>
      <c r="O366" s="36" t="s">
        <v>129</v>
      </c>
      <c r="P366" s="36" t="s">
        <v>10</v>
      </c>
    </row>
    <row r="367" spans="1:16" ht="75" x14ac:dyDescent="0.25">
      <c r="A367" s="36" t="s">
        <v>33</v>
      </c>
      <c r="B367" s="35" t="s">
        <v>653</v>
      </c>
      <c r="C367" s="36" t="s">
        <v>654</v>
      </c>
      <c r="D367" s="37">
        <v>42509</v>
      </c>
      <c r="E367" s="81" t="s">
        <v>666</v>
      </c>
      <c r="F367" s="81" t="s">
        <v>656</v>
      </c>
      <c r="G367" s="45" t="s">
        <v>659</v>
      </c>
      <c r="H367" s="36" t="s">
        <v>407</v>
      </c>
      <c r="I367" s="46"/>
      <c r="J367" s="77"/>
      <c r="K367" s="77"/>
      <c r="L367" s="42">
        <v>1875</v>
      </c>
      <c r="M367" s="59"/>
      <c r="N367" s="74" t="s">
        <v>784</v>
      </c>
      <c r="O367" s="93" t="s">
        <v>76</v>
      </c>
      <c r="P367" s="93" t="s">
        <v>14</v>
      </c>
    </row>
    <row r="368" spans="1:16" ht="64.5" customHeight="1" x14ac:dyDescent="0.25">
      <c r="A368" s="36" t="s">
        <v>33</v>
      </c>
      <c r="B368" s="35" t="s">
        <v>653</v>
      </c>
      <c r="C368" s="36" t="s">
        <v>654</v>
      </c>
      <c r="D368" s="37">
        <v>42509</v>
      </c>
      <c r="E368" s="81" t="s">
        <v>666</v>
      </c>
      <c r="F368" s="81" t="s">
        <v>660</v>
      </c>
      <c r="G368" s="45"/>
      <c r="H368" s="36" t="s">
        <v>407</v>
      </c>
      <c r="I368" s="46"/>
      <c r="J368" s="77"/>
      <c r="K368" s="77"/>
      <c r="L368" s="42"/>
      <c r="M368" s="59"/>
      <c r="N368" s="74" t="s">
        <v>892</v>
      </c>
      <c r="O368" s="90" t="s">
        <v>42</v>
      </c>
      <c r="P368" s="93" t="s">
        <v>17</v>
      </c>
    </row>
    <row r="369" spans="1:16" ht="45" x14ac:dyDescent="0.25">
      <c r="A369" s="36" t="s">
        <v>33</v>
      </c>
      <c r="B369" s="35" t="s">
        <v>653</v>
      </c>
      <c r="C369" s="36" t="s">
        <v>654</v>
      </c>
      <c r="D369" s="37">
        <v>42509</v>
      </c>
      <c r="E369" s="81" t="s">
        <v>666</v>
      </c>
      <c r="F369" s="81" t="s">
        <v>891</v>
      </c>
      <c r="G369" s="45"/>
      <c r="H369" s="36" t="s">
        <v>661</v>
      </c>
      <c r="I369" s="46"/>
      <c r="J369" s="77"/>
      <c r="K369" s="77"/>
      <c r="L369" s="42"/>
      <c r="M369" s="59"/>
      <c r="N369" s="74" t="s">
        <v>893</v>
      </c>
      <c r="O369" s="90" t="s">
        <v>42</v>
      </c>
      <c r="P369" s="93" t="s">
        <v>17</v>
      </c>
    </row>
    <row r="370" spans="1:16" ht="45" x14ac:dyDescent="0.25">
      <c r="A370" s="36" t="s">
        <v>33</v>
      </c>
      <c r="B370" s="35" t="s">
        <v>653</v>
      </c>
      <c r="C370" s="36" t="s">
        <v>654</v>
      </c>
      <c r="D370" s="37">
        <v>42509</v>
      </c>
      <c r="E370" s="81" t="s">
        <v>666</v>
      </c>
      <c r="F370" s="81" t="s">
        <v>663</v>
      </c>
      <c r="G370" s="45"/>
      <c r="H370" s="36" t="s">
        <v>407</v>
      </c>
      <c r="I370" s="46"/>
      <c r="J370" s="77"/>
      <c r="K370" s="77"/>
      <c r="L370" s="42"/>
      <c r="M370" s="59"/>
      <c r="N370" s="74" t="s">
        <v>784</v>
      </c>
      <c r="O370" s="36" t="s">
        <v>153</v>
      </c>
      <c r="P370" s="36" t="s">
        <v>136</v>
      </c>
    </row>
    <row r="371" spans="1:16" ht="60" x14ac:dyDescent="0.25">
      <c r="A371" s="36" t="s">
        <v>33</v>
      </c>
      <c r="B371" s="35" t="s">
        <v>665</v>
      </c>
      <c r="C371" s="36" t="s">
        <v>678</v>
      </c>
      <c r="D371" s="37">
        <v>42493</v>
      </c>
      <c r="E371" s="81" t="s">
        <v>667</v>
      </c>
      <c r="F371" s="81" t="s">
        <v>461</v>
      </c>
      <c r="G371" s="45" t="s">
        <v>668</v>
      </c>
      <c r="H371" s="36" t="s">
        <v>662</v>
      </c>
      <c r="I371" s="46"/>
      <c r="J371" s="77"/>
      <c r="K371" s="77"/>
      <c r="L371" s="42">
        <v>155944.78</v>
      </c>
      <c r="M371" s="59"/>
      <c r="N371" s="69" t="s">
        <v>783</v>
      </c>
      <c r="O371" s="36" t="s">
        <v>274</v>
      </c>
      <c r="P371" s="36" t="s">
        <v>45</v>
      </c>
    </row>
    <row r="372" spans="1:16" ht="60" x14ac:dyDescent="0.25">
      <c r="A372" s="36" t="s">
        <v>33</v>
      </c>
      <c r="B372" s="35" t="s">
        <v>665</v>
      </c>
      <c r="C372" s="36" t="s">
        <v>678</v>
      </c>
      <c r="D372" s="37">
        <v>42493</v>
      </c>
      <c r="E372" s="81" t="s">
        <v>667</v>
      </c>
      <c r="F372" s="81" t="s">
        <v>669</v>
      </c>
      <c r="G372" s="45" t="s">
        <v>670</v>
      </c>
      <c r="H372" s="36" t="s">
        <v>662</v>
      </c>
      <c r="I372" s="46"/>
      <c r="J372" s="77"/>
      <c r="K372" s="77"/>
      <c r="L372" s="42">
        <v>32961</v>
      </c>
      <c r="M372" s="59"/>
      <c r="N372" s="69" t="s">
        <v>783</v>
      </c>
      <c r="O372" s="36" t="s">
        <v>274</v>
      </c>
      <c r="P372" s="36" t="s">
        <v>45</v>
      </c>
    </row>
    <row r="373" spans="1:16" ht="135" x14ac:dyDescent="0.25">
      <c r="A373" s="36" t="s">
        <v>33</v>
      </c>
      <c r="B373" s="35" t="s">
        <v>665</v>
      </c>
      <c r="C373" s="36" t="s">
        <v>678</v>
      </c>
      <c r="D373" s="37">
        <v>42493</v>
      </c>
      <c r="E373" s="81" t="s">
        <v>667</v>
      </c>
      <c r="F373" s="36" t="s">
        <v>90</v>
      </c>
      <c r="G373" s="45" t="s">
        <v>671</v>
      </c>
      <c r="H373" s="36" t="s">
        <v>697</v>
      </c>
      <c r="I373" s="46"/>
      <c r="J373" s="77"/>
      <c r="K373" s="77"/>
      <c r="L373" s="42">
        <v>540000</v>
      </c>
      <c r="M373" s="59"/>
      <c r="N373" s="69" t="s">
        <v>783</v>
      </c>
      <c r="O373" s="36" t="s">
        <v>15</v>
      </c>
      <c r="P373" s="93" t="s">
        <v>14</v>
      </c>
    </row>
    <row r="374" spans="1:16" s="6" customFormat="1" ht="60" x14ac:dyDescent="0.25">
      <c r="A374" s="36" t="s">
        <v>33</v>
      </c>
      <c r="B374" s="35" t="s">
        <v>665</v>
      </c>
      <c r="C374" s="36" t="s">
        <v>678</v>
      </c>
      <c r="D374" s="37">
        <v>42493</v>
      </c>
      <c r="E374" s="81" t="s">
        <v>667</v>
      </c>
      <c r="F374" s="81" t="s">
        <v>690</v>
      </c>
      <c r="G374" s="45"/>
      <c r="H374" s="36" t="s">
        <v>407</v>
      </c>
      <c r="I374" s="46"/>
      <c r="J374" s="77"/>
      <c r="K374" s="77"/>
      <c r="L374" s="42"/>
      <c r="M374" s="59"/>
      <c r="N374" s="69" t="s">
        <v>783</v>
      </c>
      <c r="O374" s="36" t="s">
        <v>129</v>
      </c>
      <c r="P374" s="36" t="s">
        <v>10</v>
      </c>
    </row>
    <row r="375" spans="1:16" ht="60" x14ac:dyDescent="0.25">
      <c r="A375" s="36" t="s">
        <v>33</v>
      </c>
      <c r="B375" s="35" t="s">
        <v>665</v>
      </c>
      <c r="C375" s="36" t="s">
        <v>678</v>
      </c>
      <c r="D375" s="37">
        <v>42493</v>
      </c>
      <c r="E375" s="81" t="s">
        <v>667</v>
      </c>
      <c r="F375" s="81" t="s">
        <v>673</v>
      </c>
      <c r="G375" s="45" t="s">
        <v>278</v>
      </c>
      <c r="H375" s="36" t="s">
        <v>693</v>
      </c>
      <c r="I375" s="46"/>
      <c r="J375" s="77"/>
      <c r="K375" s="77"/>
      <c r="L375" s="42"/>
      <c r="M375" s="59"/>
      <c r="N375" s="69" t="s">
        <v>783</v>
      </c>
      <c r="O375" s="36" t="s">
        <v>129</v>
      </c>
      <c r="P375" s="36" t="s">
        <v>10</v>
      </c>
    </row>
    <row r="376" spans="1:16" s="6" customFormat="1" ht="60" x14ac:dyDescent="0.25">
      <c r="A376" s="36" t="s">
        <v>33</v>
      </c>
      <c r="B376" s="35" t="s">
        <v>665</v>
      </c>
      <c r="C376" s="36" t="s">
        <v>678</v>
      </c>
      <c r="D376" s="37">
        <v>42493</v>
      </c>
      <c r="E376" s="81" t="s">
        <v>667</v>
      </c>
      <c r="F376" s="81" t="s">
        <v>691</v>
      </c>
      <c r="G376" s="45"/>
      <c r="H376" s="36" t="s">
        <v>694</v>
      </c>
      <c r="I376" s="46"/>
      <c r="J376" s="77"/>
      <c r="K376" s="77"/>
      <c r="L376" s="42"/>
      <c r="M376" s="59"/>
      <c r="N376" s="69" t="s">
        <v>783</v>
      </c>
      <c r="O376" s="36" t="s">
        <v>129</v>
      </c>
      <c r="P376" s="36" t="s">
        <v>10</v>
      </c>
    </row>
    <row r="377" spans="1:16" s="6" customFormat="1" ht="60" x14ac:dyDescent="0.25">
      <c r="A377" s="36" t="s">
        <v>33</v>
      </c>
      <c r="B377" s="35" t="s">
        <v>665</v>
      </c>
      <c r="C377" s="36" t="s">
        <v>678</v>
      </c>
      <c r="D377" s="37">
        <v>42493</v>
      </c>
      <c r="E377" s="81" t="s">
        <v>667</v>
      </c>
      <c r="F377" s="81" t="s">
        <v>692</v>
      </c>
      <c r="G377" s="45"/>
      <c r="H377" s="35" t="s">
        <v>548</v>
      </c>
      <c r="I377" s="46"/>
      <c r="J377" s="77"/>
      <c r="K377" s="77"/>
      <c r="L377" s="42"/>
      <c r="M377" s="59"/>
      <c r="N377" s="69" t="s">
        <v>783</v>
      </c>
      <c r="O377" s="36" t="s">
        <v>129</v>
      </c>
      <c r="P377" s="36" t="s">
        <v>10</v>
      </c>
    </row>
    <row r="378" spans="1:16" ht="60" x14ac:dyDescent="0.25">
      <c r="A378" s="36" t="s">
        <v>33</v>
      </c>
      <c r="B378" s="35" t="s">
        <v>665</v>
      </c>
      <c r="C378" s="36" t="s">
        <v>678</v>
      </c>
      <c r="D378" s="37">
        <v>42493</v>
      </c>
      <c r="E378" s="81" t="s">
        <v>667</v>
      </c>
      <c r="F378" s="81" t="s">
        <v>674</v>
      </c>
      <c r="G378" s="45"/>
      <c r="H378" s="36" t="s">
        <v>407</v>
      </c>
      <c r="I378" s="46"/>
      <c r="J378" s="77"/>
      <c r="K378" s="77"/>
      <c r="L378" s="42"/>
      <c r="M378" s="59"/>
      <c r="N378" s="69" t="s">
        <v>783</v>
      </c>
      <c r="O378" s="36" t="s">
        <v>129</v>
      </c>
      <c r="P378" s="36" t="s">
        <v>10</v>
      </c>
    </row>
    <row r="379" spans="1:16" ht="60" x14ac:dyDescent="0.25">
      <c r="A379" s="36" t="s">
        <v>33</v>
      </c>
      <c r="B379" s="35" t="s">
        <v>665</v>
      </c>
      <c r="C379" s="36" t="s">
        <v>678</v>
      </c>
      <c r="D379" s="37">
        <v>42493</v>
      </c>
      <c r="E379" s="81" t="s">
        <v>667</v>
      </c>
      <c r="F379" s="81" t="s">
        <v>675</v>
      </c>
      <c r="G379" s="45"/>
      <c r="H379" s="35" t="s">
        <v>548</v>
      </c>
      <c r="I379" s="46"/>
      <c r="J379" s="77"/>
      <c r="K379" s="77"/>
      <c r="L379" s="42"/>
      <c r="M379" s="59"/>
      <c r="N379" s="69" t="s">
        <v>783</v>
      </c>
      <c r="O379" s="36" t="s">
        <v>129</v>
      </c>
      <c r="P379" s="36" t="s">
        <v>10</v>
      </c>
    </row>
    <row r="380" spans="1:16" ht="60" x14ac:dyDescent="0.25">
      <c r="A380" s="36" t="s">
        <v>33</v>
      </c>
      <c r="B380" s="35" t="s">
        <v>665</v>
      </c>
      <c r="C380" s="36" t="s">
        <v>678</v>
      </c>
      <c r="D380" s="37">
        <v>42493</v>
      </c>
      <c r="E380" s="81" t="s">
        <v>667</v>
      </c>
      <c r="F380" s="81" t="s">
        <v>676</v>
      </c>
      <c r="G380" s="45"/>
      <c r="H380" s="36" t="s">
        <v>694</v>
      </c>
      <c r="I380" s="46"/>
      <c r="J380" s="77"/>
      <c r="K380" s="77"/>
      <c r="L380" s="42"/>
      <c r="M380" s="59"/>
      <c r="N380" s="69" t="s">
        <v>783</v>
      </c>
      <c r="O380" s="36" t="s">
        <v>129</v>
      </c>
      <c r="P380" s="36" t="s">
        <v>10</v>
      </c>
    </row>
    <row r="381" spans="1:16" ht="60" x14ac:dyDescent="0.25">
      <c r="A381" s="36" t="s">
        <v>33</v>
      </c>
      <c r="B381" s="35" t="s">
        <v>665</v>
      </c>
      <c r="C381" s="36" t="s">
        <v>678</v>
      </c>
      <c r="D381" s="37">
        <v>42493</v>
      </c>
      <c r="E381" s="81" t="s">
        <v>667</v>
      </c>
      <c r="F381" s="93" t="s">
        <v>177</v>
      </c>
      <c r="G381" s="45" t="s">
        <v>278</v>
      </c>
      <c r="H381" s="36" t="s">
        <v>695</v>
      </c>
      <c r="I381" s="46"/>
      <c r="J381" s="77"/>
      <c r="K381" s="77"/>
      <c r="L381" s="42"/>
      <c r="M381" s="59"/>
      <c r="N381" s="69" t="s">
        <v>783</v>
      </c>
      <c r="O381" s="36" t="s">
        <v>129</v>
      </c>
      <c r="P381" s="36" t="s">
        <v>10</v>
      </c>
    </row>
    <row r="382" spans="1:16" ht="75" x14ac:dyDescent="0.25">
      <c r="A382" s="36" t="s">
        <v>33</v>
      </c>
      <c r="B382" s="35" t="s">
        <v>665</v>
      </c>
      <c r="C382" s="36" t="s">
        <v>678</v>
      </c>
      <c r="D382" s="37">
        <v>42493</v>
      </c>
      <c r="E382" s="81" t="s">
        <v>667</v>
      </c>
      <c r="F382" s="81" t="s">
        <v>437</v>
      </c>
      <c r="G382" s="45" t="s">
        <v>681</v>
      </c>
      <c r="H382" s="36" t="s">
        <v>696</v>
      </c>
      <c r="I382" s="46"/>
      <c r="J382" s="77"/>
      <c r="K382" s="77"/>
      <c r="L382" s="42">
        <v>58435</v>
      </c>
      <c r="M382" s="59"/>
      <c r="N382" s="69" t="s">
        <v>783</v>
      </c>
      <c r="O382" s="36" t="s">
        <v>1</v>
      </c>
      <c r="P382" s="36" t="s">
        <v>13</v>
      </c>
    </row>
    <row r="383" spans="1:16" ht="135" x14ac:dyDescent="0.25">
      <c r="A383" s="36" t="s">
        <v>33</v>
      </c>
      <c r="B383" s="35" t="s">
        <v>665</v>
      </c>
      <c r="C383" s="36" t="s">
        <v>678</v>
      </c>
      <c r="D383" s="37">
        <v>42493</v>
      </c>
      <c r="E383" s="81" t="s">
        <v>667</v>
      </c>
      <c r="F383" s="81" t="s">
        <v>70</v>
      </c>
      <c r="G383" s="45" t="s">
        <v>682</v>
      </c>
      <c r="H383" s="36" t="s">
        <v>696</v>
      </c>
      <c r="I383" s="46"/>
      <c r="J383" s="77"/>
      <c r="K383" s="77"/>
      <c r="L383" s="42">
        <v>559106</v>
      </c>
      <c r="M383" s="59"/>
      <c r="N383" s="69" t="s">
        <v>783</v>
      </c>
      <c r="O383" s="36" t="s">
        <v>1</v>
      </c>
      <c r="P383" s="36" t="s">
        <v>13</v>
      </c>
    </row>
    <row r="384" spans="1:16" ht="75" x14ac:dyDescent="0.25">
      <c r="A384" s="36" t="s">
        <v>33</v>
      </c>
      <c r="B384" s="35" t="s">
        <v>665</v>
      </c>
      <c r="C384" s="36" t="s">
        <v>678</v>
      </c>
      <c r="D384" s="37">
        <v>42493</v>
      </c>
      <c r="E384" s="81" t="s">
        <v>667</v>
      </c>
      <c r="F384" s="81" t="s">
        <v>677</v>
      </c>
      <c r="G384" s="45" t="s">
        <v>683</v>
      </c>
      <c r="H384" s="36" t="s">
        <v>696</v>
      </c>
      <c r="I384" s="46"/>
      <c r="J384" s="77"/>
      <c r="K384" s="77"/>
      <c r="L384" s="42">
        <v>13079</v>
      </c>
      <c r="M384" s="59"/>
      <c r="N384" s="69" t="s">
        <v>783</v>
      </c>
      <c r="O384" s="36" t="s">
        <v>1</v>
      </c>
      <c r="P384" s="36" t="s">
        <v>13</v>
      </c>
    </row>
    <row r="385" spans="1:16" ht="75" x14ac:dyDescent="0.25">
      <c r="A385" s="36" t="s">
        <v>33</v>
      </c>
      <c r="B385" s="35" t="s">
        <v>665</v>
      </c>
      <c r="C385" s="36" t="s">
        <v>678</v>
      </c>
      <c r="D385" s="37">
        <v>42493</v>
      </c>
      <c r="E385" s="81" t="s">
        <v>667</v>
      </c>
      <c r="F385" s="81" t="s">
        <v>679</v>
      </c>
      <c r="G385" s="45" t="s">
        <v>684</v>
      </c>
      <c r="H385" s="36" t="s">
        <v>696</v>
      </c>
      <c r="I385" s="46"/>
      <c r="J385" s="77"/>
      <c r="K385" s="77"/>
      <c r="L385" s="42">
        <v>394443</v>
      </c>
      <c r="M385" s="59"/>
      <c r="N385" s="69" t="s">
        <v>783</v>
      </c>
      <c r="O385" s="36" t="s">
        <v>1</v>
      </c>
      <c r="P385" s="36" t="s">
        <v>13</v>
      </c>
    </row>
    <row r="386" spans="1:16" ht="75" x14ac:dyDescent="0.25">
      <c r="A386" s="36" t="s">
        <v>33</v>
      </c>
      <c r="B386" s="35" t="s">
        <v>665</v>
      </c>
      <c r="C386" s="36" t="s">
        <v>678</v>
      </c>
      <c r="D386" s="37">
        <v>42493</v>
      </c>
      <c r="E386" s="81" t="s">
        <v>667</v>
      </c>
      <c r="F386" s="81" t="s">
        <v>680</v>
      </c>
      <c r="G386" s="45" t="s">
        <v>685</v>
      </c>
      <c r="H386" s="36" t="s">
        <v>696</v>
      </c>
      <c r="I386" s="46"/>
      <c r="J386" s="77"/>
      <c r="K386" s="77"/>
      <c r="L386" s="42">
        <v>18436</v>
      </c>
      <c r="M386" s="59"/>
      <c r="N386" s="69" t="s">
        <v>783</v>
      </c>
      <c r="O386" s="36" t="s">
        <v>1</v>
      </c>
      <c r="P386" s="36" t="s">
        <v>13</v>
      </c>
    </row>
    <row r="387" spans="1:16" ht="75" x14ac:dyDescent="0.25">
      <c r="A387" s="36" t="s">
        <v>33</v>
      </c>
      <c r="B387" s="35" t="s">
        <v>665</v>
      </c>
      <c r="C387" s="36" t="s">
        <v>678</v>
      </c>
      <c r="D387" s="37">
        <v>42493</v>
      </c>
      <c r="E387" s="81" t="s">
        <v>667</v>
      </c>
      <c r="F387" s="81" t="s">
        <v>686</v>
      </c>
      <c r="G387" s="45" t="s">
        <v>687</v>
      </c>
      <c r="H387" s="36" t="s">
        <v>696</v>
      </c>
      <c r="I387" s="46"/>
      <c r="J387" s="77"/>
      <c r="K387" s="77"/>
      <c r="L387" s="42">
        <v>78970</v>
      </c>
      <c r="M387" s="59"/>
      <c r="N387" s="69" t="s">
        <v>783</v>
      </c>
      <c r="O387" s="36" t="s">
        <v>1</v>
      </c>
      <c r="P387" s="36" t="s">
        <v>13</v>
      </c>
    </row>
    <row r="388" spans="1:16" ht="60" x14ac:dyDescent="0.25">
      <c r="A388" s="36" t="s">
        <v>33</v>
      </c>
      <c r="B388" s="35" t="s">
        <v>665</v>
      </c>
      <c r="C388" s="36" t="s">
        <v>678</v>
      </c>
      <c r="D388" s="37">
        <v>42493</v>
      </c>
      <c r="E388" s="81" t="s">
        <v>667</v>
      </c>
      <c r="F388" s="81" t="s">
        <v>656</v>
      </c>
      <c r="G388" s="45" t="s">
        <v>688</v>
      </c>
      <c r="H388" s="36" t="s">
        <v>407</v>
      </c>
      <c r="I388" s="52"/>
      <c r="J388" s="77"/>
      <c r="K388" s="77"/>
      <c r="L388" s="42">
        <v>11250</v>
      </c>
      <c r="M388" s="59"/>
      <c r="N388" s="69" t="s">
        <v>783</v>
      </c>
      <c r="O388" s="93" t="s">
        <v>76</v>
      </c>
      <c r="P388" s="93" t="s">
        <v>14</v>
      </c>
    </row>
    <row r="389" spans="1:16" ht="60" x14ac:dyDescent="0.25">
      <c r="A389" s="36" t="s">
        <v>33</v>
      </c>
      <c r="B389" s="35" t="s">
        <v>665</v>
      </c>
      <c r="C389" s="36" t="s">
        <v>678</v>
      </c>
      <c r="D389" s="37">
        <v>42493</v>
      </c>
      <c r="E389" s="81" t="s">
        <v>667</v>
      </c>
      <c r="F389" s="81" t="s">
        <v>266</v>
      </c>
      <c r="G389" s="45" t="s">
        <v>672</v>
      </c>
      <c r="H389" s="36" t="s">
        <v>407</v>
      </c>
      <c r="I389" s="86"/>
      <c r="J389" s="77"/>
      <c r="K389" s="77"/>
      <c r="L389" s="42">
        <v>4756.8</v>
      </c>
      <c r="M389" s="59"/>
      <c r="N389" s="69" t="s">
        <v>783</v>
      </c>
      <c r="O389" s="36" t="s">
        <v>208</v>
      </c>
      <c r="P389" s="35" t="s">
        <v>45</v>
      </c>
    </row>
    <row r="390" spans="1:16" ht="60" x14ac:dyDescent="0.25">
      <c r="A390" s="36" t="s">
        <v>33</v>
      </c>
      <c r="B390" s="35" t="s">
        <v>665</v>
      </c>
      <c r="C390" s="36" t="s">
        <v>678</v>
      </c>
      <c r="D390" s="37">
        <v>42493</v>
      </c>
      <c r="E390" s="81" t="s">
        <v>667</v>
      </c>
      <c r="F390" s="81" t="s">
        <v>698</v>
      </c>
      <c r="G390" s="45"/>
      <c r="H390" s="36" t="s">
        <v>407</v>
      </c>
      <c r="I390" s="86"/>
      <c r="J390" s="77"/>
      <c r="K390" s="77"/>
      <c r="L390" s="42"/>
      <c r="M390" s="59"/>
      <c r="N390" s="69" t="s">
        <v>783</v>
      </c>
      <c r="O390" s="90" t="s">
        <v>42</v>
      </c>
      <c r="P390" s="93" t="s">
        <v>17</v>
      </c>
    </row>
    <row r="391" spans="1:16" ht="75" x14ac:dyDescent="0.25">
      <c r="A391" s="36" t="s">
        <v>33</v>
      </c>
      <c r="B391" s="35" t="s">
        <v>665</v>
      </c>
      <c r="C391" s="36" t="s">
        <v>678</v>
      </c>
      <c r="D391" s="37">
        <v>42493</v>
      </c>
      <c r="E391" s="81" t="s">
        <v>667</v>
      </c>
      <c r="F391" s="81" t="s">
        <v>16</v>
      </c>
      <c r="G391" s="45"/>
      <c r="H391" s="36" t="s">
        <v>689</v>
      </c>
      <c r="I391" s="86"/>
      <c r="J391" s="77"/>
      <c r="K391" s="77"/>
      <c r="L391" s="42"/>
      <c r="M391" s="59"/>
      <c r="N391" s="69" t="s">
        <v>783</v>
      </c>
      <c r="O391" s="90" t="s">
        <v>42</v>
      </c>
      <c r="P391" s="93" t="s">
        <v>17</v>
      </c>
    </row>
    <row r="392" spans="1:16" ht="60" x14ac:dyDescent="0.25">
      <c r="A392" s="36" t="s">
        <v>33</v>
      </c>
      <c r="B392" s="35" t="s">
        <v>665</v>
      </c>
      <c r="C392" s="36" t="s">
        <v>678</v>
      </c>
      <c r="D392" s="37">
        <v>42493</v>
      </c>
      <c r="E392" s="81" t="s">
        <v>667</v>
      </c>
      <c r="F392" s="81" t="s">
        <v>663</v>
      </c>
      <c r="G392" s="45"/>
      <c r="H392" s="36" t="s">
        <v>407</v>
      </c>
      <c r="I392" s="86"/>
      <c r="J392" s="77"/>
      <c r="K392" s="77"/>
      <c r="L392" s="42"/>
      <c r="M392" s="59"/>
      <c r="N392" s="69" t="s">
        <v>783</v>
      </c>
      <c r="O392" s="36" t="s">
        <v>153</v>
      </c>
      <c r="P392" s="36" t="s">
        <v>136</v>
      </c>
    </row>
    <row r="393" spans="1:16" ht="30" x14ac:dyDescent="0.25">
      <c r="A393" s="36" t="s">
        <v>26</v>
      </c>
      <c r="B393" s="35" t="s">
        <v>699</v>
      </c>
      <c r="C393" s="36" t="s">
        <v>700</v>
      </c>
      <c r="D393" s="37">
        <v>42555</v>
      </c>
      <c r="E393" s="36" t="s">
        <v>701</v>
      </c>
      <c r="F393" s="81" t="s">
        <v>476</v>
      </c>
      <c r="G393" s="45"/>
      <c r="H393" s="36" t="s">
        <v>407</v>
      </c>
      <c r="I393" s="46"/>
      <c r="J393" s="77"/>
      <c r="K393" s="77"/>
      <c r="L393" s="42"/>
      <c r="M393" s="59"/>
      <c r="N393" s="81" t="s">
        <v>811</v>
      </c>
      <c r="O393" s="90" t="s">
        <v>42</v>
      </c>
      <c r="P393" s="93" t="s">
        <v>17</v>
      </c>
    </row>
    <row r="394" spans="1:16" ht="30" x14ac:dyDescent="0.25">
      <c r="A394" s="36" t="s">
        <v>26</v>
      </c>
      <c r="B394" s="35" t="s">
        <v>699</v>
      </c>
      <c r="C394" s="36" t="s">
        <v>700</v>
      </c>
      <c r="D394" s="37">
        <v>42555</v>
      </c>
      <c r="E394" s="36" t="s">
        <v>701</v>
      </c>
      <c r="F394" s="81" t="s">
        <v>16</v>
      </c>
      <c r="G394" s="45"/>
      <c r="H394" s="36" t="s">
        <v>702</v>
      </c>
      <c r="I394" s="46"/>
      <c r="J394" s="77"/>
      <c r="K394" s="77"/>
      <c r="L394" s="42"/>
      <c r="M394" s="59"/>
      <c r="N394" s="81" t="s">
        <v>811</v>
      </c>
      <c r="O394" s="90" t="s">
        <v>42</v>
      </c>
      <c r="P394" s="93" t="s">
        <v>17</v>
      </c>
    </row>
    <row r="395" spans="1:16" ht="30" x14ac:dyDescent="0.25">
      <c r="A395" s="36" t="s">
        <v>26</v>
      </c>
      <c r="B395" s="35" t="s">
        <v>699</v>
      </c>
      <c r="C395" s="36" t="s">
        <v>700</v>
      </c>
      <c r="D395" s="37">
        <v>42555</v>
      </c>
      <c r="E395" s="36" t="s">
        <v>701</v>
      </c>
      <c r="F395" s="81"/>
      <c r="G395" s="45"/>
      <c r="H395" s="36"/>
      <c r="I395" s="46"/>
      <c r="J395" s="77"/>
      <c r="K395" s="77"/>
      <c r="L395" s="42"/>
      <c r="M395" s="59"/>
      <c r="N395" s="81" t="s">
        <v>811</v>
      </c>
      <c r="O395" s="36"/>
      <c r="P395" s="36"/>
    </row>
    <row r="396" spans="1:16" ht="60" x14ac:dyDescent="0.25">
      <c r="A396" s="81" t="s">
        <v>26</v>
      </c>
      <c r="B396" s="112" t="s">
        <v>708</v>
      </c>
      <c r="C396" s="81" t="s">
        <v>709</v>
      </c>
      <c r="D396" s="113">
        <v>42549</v>
      </c>
      <c r="E396" s="81" t="s">
        <v>710</v>
      </c>
      <c r="F396" s="81" t="s">
        <v>736</v>
      </c>
      <c r="G396" s="114" t="s">
        <v>737</v>
      </c>
      <c r="H396" s="81" t="s">
        <v>744</v>
      </c>
      <c r="I396" s="69"/>
      <c r="J396" s="81"/>
      <c r="K396" s="81"/>
      <c r="L396" s="115">
        <v>29000</v>
      </c>
      <c r="M396" s="59"/>
      <c r="N396" s="81" t="s">
        <v>811</v>
      </c>
      <c r="O396" s="36" t="s">
        <v>15</v>
      </c>
      <c r="P396" s="36" t="s">
        <v>14</v>
      </c>
    </row>
    <row r="397" spans="1:16" ht="30" x14ac:dyDescent="0.25">
      <c r="A397" s="81" t="s">
        <v>26</v>
      </c>
      <c r="B397" s="112" t="s">
        <v>708</v>
      </c>
      <c r="C397" s="81" t="s">
        <v>709</v>
      </c>
      <c r="D397" s="113">
        <v>42549</v>
      </c>
      <c r="E397" s="81" t="s">
        <v>710</v>
      </c>
      <c r="F397" s="81" t="s">
        <v>690</v>
      </c>
      <c r="G397" s="114"/>
      <c r="H397" s="81" t="s">
        <v>407</v>
      </c>
      <c r="I397" s="69"/>
      <c r="J397" s="81"/>
      <c r="K397" s="81"/>
      <c r="L397" s="115"/>
      <c r="M397" s="59"/>
      <c r="N397" s="81" t="s">
        <v>811</v>
      </c>
      <c r="O397" s="36" t="s">
        <v>129</v>
      </c>
      <c r="P397" s="36" t="s">
        <v>10</v>
      </c>
    </row>
    <row r="398" spans="1:16" ht="30" x14ac:dyDescent="0.25">
      <c r="A398" s="81" t="s">
        <v>26</v>
      </c>
      <c r="B398" s="112" t="s">
        <v>708</v>
      </c>
      <c r="C398" s="81" t="s">
        <v>709</v>
      </c>
      <c r="D398" s="113">
        <v>42549</v>
      </c>
      <c r="E398" s="81" t="s">
        <v>710</v>
      </c>
      <c r="F398" s="81" t="s">
        <v>691</v>
      </c>
      <c r="G398" s="114"/>
      <c r="H398" s="81" t="s">
        <v>741</v>
      </c>
      <c r="I398" s="69"/>
      <c r="J398" s="81"/>
      <c r="K398" s="81"/>
      <c r="L398" s="115"/>
      <c r="M398" s="59"/>
      <c r="N398" s="81" t="s">
        <v>811</v>
      </c>
      <c r="O398" s="36" t="s">
        <v>129</v>
      </c>
      <c r="P398" s="36" t="s">
        <v>10</v>
      </c>
    </row>
    <row r="399" spans="1:16" ht="30" x14ac:dyDescent="0.25">
      <c r="A399" s="81" t="s">
        <v>26</v>
      </c>
      <c r="B399" s="112" t="s">
        <v>708</v>
      </c>
      <c r="C399" s="81" t="s">
        <v>709</v>
      </c>
      <c r="D399" s="113">
        <v>42549</v>
      </c>
      <c r="E399" s="81" t="s">
        <v>710</v>
      </c>
      <c r="F399" s="81" t="s">
        <v>740</v>
      </c>
      <c r="G399" s="114"/>
      <c r="H399" s="112" t="s">
        <v>548</v>
      </c>
      <c r="I399" s="69"/>
      <c r="J399" s="81"/>
      <c r="K399" s="81"/>
      <c r="L399" s="115"/>
      <c r="M399" s="59"/>
      <c r="N399" s="81" t="s">
        <v>811</v>
      </c>
      <c r="O399" s="36" t="s">
        <v>129</v>
      </c>
      <c r="P399" s="36" t="s">
        <v>10</v>
      </c>
    </row>
    <row r="400" spans="1:16" s="6" customFormat="1" ht="30" x14ac:dyDescent="0.25">
      <c r="A400" s="81" t="s">
        <v>26</v>
      </c>
      <c r="B400" s="112" t="s">
        <v>708</v>
      </c>
      <c r="C400" s="81" t="s">
        <v>709</v>
      </c>
      <c r="D400" s="113">
        <v>42549</v>
      </c>
      <c r="E400" s="81" t="s">
        <v>710</v>
      </c>
      <c r="F400" s="81" t="s">
        <v>742</v>
      </c>
      <c r="G400" s="114"/>
      <c r="H400" s="81" t="s">
        <v>743</v>
      </c>
      <c r="I400" s="69"/>
      <c r="J400" s="81"/>
      <c r="K400" s="81"/>
      <c r="L400" s="115"/>
      <c r="M400" s="59"/>
      <c r="N400" s="81" t="s">
        <v>811</v>
      </c>
      <c r="O400" s="36" t="s">
        <v>129</v>
      </c>
      <c r="P400" s="36" t="s">
        <v>10</v>
      </c>
    </row>
    <row r="401" spans="1:16" s="6" customFormat="1" ht="105" x14ac:dyDescent="0.25">
      <c r="A401" s="81" t="s">
        <v>26</v>
      </c>
      <c r="B401" s="112" t="s">
        <v>708</v>
      </c>
      <c r="C401" s="81" t="s">
        <v>709</v>
      </c>
      <c r="D401" s="113">
        <v>42549</v>
      </c>
      <c r="E401" s="81" t="s">
        <v>710</v>
      </c>
      <c r="F401" s="81" t="s">
        <v>829</v>
      </c>
      <c r="G401" s="114" t="s">
        <v>729</v>
      </c>
      <c r="H401" s="81" t="s">
        <v>745</v>
      </c>
      <c r="I401" s="69"/>
      <c r="J401" s="81"/>
      <c r="K401" s="81"/>
      <c r="L401" s="115"/>
      <c r="M401" s="59"/>
      <c r="N401" s="81" t="s">
        <v>811</v>
      </c>
      <c r="O401" s="36" t="s">
        <v>129</v>
      </c>
      <c r="P401" s="36" t="s">
        <v>10</v>
      </c>
    </row>
    <row r="402" spans="1:16" ht="75" x14ac:dyDescent="0.25">
      <c r="A402" s="81" t="s">
        <v>26</v>
      </c>
      <c r="B402" s="112" t="s">
        <v>708</v>
      </c>
      <c r="C402" s="81" t="s">
        <v>709</v>
      </c>
      <c r="D402" s="113">
        <v>42549</v>
      </c>
      <c r="E402" s="81" t="s">
        <v>710</v>
      </c>
      <c r="F402" s="81" t="s">
        <v>730</v>
      </c>
      <c r="G402" s="114" t="s">
        <v>731</v>
      </c>
      <c r="H402" s="81" t="s">
        <v>695</v>
      </c>
      <c r="I402" s="69"/>
      <c r="J402" s="81"/>
      <c r="K402" s="81"/>
      <c r="L402" s="115"/>
      <c r="M402" s="59"/>
      <c r="N402" s="81" t="s">
        <v>811</v>
      </c>
      <c r="O402" s="36" t="s">
        <v>129</v>
      </c>
      <c r="P402" s="36" t="s">
        <v>10</v>
      </c>
    </row>
    <row r="403" spans="1:16" ht="135" x14ac:dyDescent="0.25">
      <c r="A403" s="81" t="s">
        <v>26</v>
      </c>
      <c r="B403" s="112" t="s">
        <v>708</v>
      </c>
      <c r="C403" s="81" t="s">
        <v>709</v>
      </c>
      <c r="D403" s="113">
        <v>42549</v>
      </c>
      <c r="E403" s="81" t="s">
        <v>710</v>
      </c>
      <c r="F403" s="81" t="s">
        <v>70</v>
      </c>
      <c r="G403" s="114" t="s">
        <v>733</v>
      </c>
      <c r="H403" s="81" t="s">
        <v>744</v>
      </c>
      <c r="I403" s="69"/>
      <c r="J403" s="81"/>
      <c r="K403" s="81"/>
      <c r="L403" s="115">
        <v>151931</v>
      </c>
      <c r="M403" s="59"/>
      <c r="N403" s="81" t="s">
        <v>811</v>
      </c>
      <c r="O403" s="36" t="s">
        <v>1</v>
      </c>
      <c r="P403" s="36" t="s">
        <v>13</v>
      </c>
    </row>
    <row r="404" spans="1:16" ht="60" x14ac:dyDescent="0.25">
      <c r="A404" s="81" t="s">
        <v>26</v>
      </c>
      <c r="B404" s="112" t="s">
        <v>708</v>
      </c>
      <c r="C404" s="81" t="s">
        <v>709</v>
      </c>
      <c r="D404" s="113">
        <v>42549</v>
      </c>
      <c r="E404" s="81" t="s">
        <v>710</v>
      </c>
      <c r="F404" s="81" t="s">
        <v>679</v>
      </c>
      <c r="G404" s="114" t="s">
        <v>734</v>
      </c>
      <c r="H404" s="81" t="s">
        <v>744</v>
      </c>
      <c r="I404" s="69"/>
      <c r="J404" s="81"/>
      <c r="K404" s="81"/>
      <c r="L404" s="115">
        <v>131481</v>
      </c>
      <c r="M404" s="59"/>
      <c r="N404" s="81" t="s">
        <v>811</v>
      </c>
      <c r="O404" s="36" t="s">
        <v>1</v>
      </c>
      <c r="P404" s="36" t="s">
        <v>13</v>
      </c>
    </row>
    <row r="405" spans="1:16" ht="60" x14ac:dyDescent="0.25">
      <c r="A405" s="81" t="s">
        <v>26</v>
      </c>
      <c r="B405" s="112" t="s">
        <v>708</v>
      </c>
      <c r="C405" s="81" t="s">
        <v>709</v>
      </c>
      <c r="D405" s="113">
        <v>42549</v>
      </c>
      <c r="E405" s="81" t="s">
        <v>710</v>
      </c>
      <c r="F405" s="81" t="s">
        <v>656</v>
      </c>
      <c r="G405" s="114" t="s">
        <v>735</v>
      </c>
      <c r="H405" s="81" t="s">
        <v>407</v>
      </c>
      <c r="I405" s="69"/>
      <c r="J405" s="81"/>
      <c r="K405" s="81"/>
      <c r="L405" s="115">
        <v>1350</v>
      </c>
      <c r="M405" s="59"/>
      <c r="N405" s="81" t="s">
        <v>811</v>
      </c>
      <c r="O405" s="36" t="s">
        <v>15</v>
      </c>
      <c r="P405" s="36" t="s">
        <v>14</v>
      </c>
    </row>
    <row r="406" spans="1:16" ht="45" x14ac:dyDescent="0.25">
      <c r="A406" s="81" t="s">
        <v>26</v>
      </c>
      <c r="B406" s="112" t="s">
        <v>708</v>
      </c>
      <c r="C406" s="81" t="s">
        <v>709</v>
      </c>
      <c r="D406" s="113">
        <v>42549</v>
      </c>
      <c r="E406" s="81" t="s">
        <v>710</v>
      </c>
      <c r="F406" s="81" t="s">
        <v>266</v>
      </c>
      <c r="G406" s="114" t="s">
        <v>672</v>
      </c>
      <c r="H406" s="81" t="s">
        <v>738</v>
      </c>
      <c r="I406" s="69"/>
      <c r="J406" s="81"/>
      <c r="K406" s="81"/>
      <c r="L406" s="115">
        <v>4164</v>
      </c>
      <c r="M406" s="59"/>
      <c r="N406" s="81" t="s">
        <v>811</v>
      </c>
      <c r="O406" s="36" t="s">
        <v>208</v>
      </c>
      <c r="P406" s="36" t="s">
        <v>45</v>
      </c>
    </row>
    <row r="407" spans="1:16" ht="30" x14ac:dyDescent="0.25">
      <c r="A407" s="81" t="s">
        <v>26</v>
      </c>
      <c r="B407" s="112" t="s">
        <v>708</v>
      </c>
      <c r="C407" s="81" t="s">
        <v>709</v>
      </c>
      <c r="D407" s="113">
        <v>42549</v>
      </c>
      <c r="E407" s="81" t="s">
        <v>710</v>
      </c>
      <c r="F407" s="81" t="s">
        <v>698</v>
      </c>
      <c r="G407" s="114"/>
      <c r="H407" s="81" t="s">
        <v>407</v>
      </c>
      <c r="I407" s="69"/>
      <c r="J407" s="81"/>
      <c r="K407" s="81"/>
      <c r="L407" s="115"/>
      <c r="M407" s="59"/>
      <c r="N407" s="81" t="s">
        <v>811</v>
      </c>
      <c r="O407" s="90" t="s">
        <v>42</v>
      </c>
      <c r="P407" s="93" t="s">
        <v>17</v>
      </c>
    </row>
    <row r="408" spans="1:16" ht="75" x14ac:dyDescent="0.25">
      <c r="A408" s="81" t="s">
        <v>26</v>
      </c>
      <c r="B408" s="112" t="s">
        <v>708</v>
      </c>
      <c r="C408" s="81" t="s">
        <v>709</v>
      </c>
      <c r="D408" s="113">
        <v>42549</v>
      </c>
      <c r="E408" s="81" t="s">
        <v>710</v>
      </c>
      <c r="F408" s="81" t="s">
        <v>16</v>
      </c>
      <c r="G408" s="114"/>
      <c r="H408" s="81" t="s">
        <v>739</v>
      </c>
      <c r="I408" s="69"/>
      <c r="J408" s="81"/>
      <c r="K408" s="81"/>
      <c r="L408" s="115"/>
      <c r="M408" s="59"/>
      <c r="N408" s="81" t="s">
        <v>811</v>
      </c>
      <c r="O408" s="90" t="s">
        <v>42</v>
      </c>
      <c r="P408" s="93" t="s">
        <v>17</v>
      </c>
    </row>
    <row r="409" spans="1:16" ht="45" x14ac:dyDescent="0.25">
      <c r="A409" s="81" t="s">
        <v>26</v>
      </c>
      <c r="B409" s="112" t="s">
        <v>708</v>
      </c>
      <c r="C409" s="81" t="s">
        <v>709</v>
      </c>
      <c r="D409" s="113">
        <v>42549</v>
      </c>
      <c r="E409" s="81" t="s">
        <v>710</v>
      </c>
      <c r="F409" s="81" t="s">
        <v>663</v>
      </c>
      <c r="G409" s="114"/>
      <c r="H409" s="81" t="s">
        <v>407</v>
      </c>
      <c r="I409" s="69"/>
      <c r="J409" s="81"/>
      <c r="K409" s="81"/>
      <c r="L409" s="115"/>
      <c r="M409" s="59"/>
      <c r="N409" s="81" t="s">
        <v>811</v>
      </c>
      <c r="O409" s="35"/>
      <c r="P409" s="35" t="s">
        <v>845</v>
      </c>
    </row>
    <row r="410" spans="1:16" ht="60" x14ac:dyDescent="0.25">
      <c r="A410" s="81" t="s">
        <v>26</v>
      </c>
      <c r="B410" s="112" t="s">
        <v>708</v>
      </c>
      <c r="C410" s="81" t="s">
        <v>709</v>
      </c>
      <c r="D410" s="113">
        <v>42549</v>
      </c>
      <c r="E410" s="81" t="s">
        <v>710</v>
      </c>
      <c r="F410" s="81" t="s">
        <v>726</v>
      </c>
      <c r="G410" s="114" t="s">
        <v>727</v>
      </c>
      <c r="H410" s="81" t="s">
        <v>407</v>
      </c>
      <c r="I410" s="69"/>
      <c r="J410" s="81"/>
      <c r="K410" s="81"/>
      <c r="L410" s="115">
        <v>868</v>
      </c>
      <c r="M410" s="59"/>
      <c r="N410" s="81" t="s">
        <v>811</v>
      </c>
      <c r="O410" s="36" t="s">
        <v>119</v>
      </c>
      <c r="P410" s="36" t="s">
        <v>14</v>
      </c>
    </row>
    <row r="411" spans="1:16" ht="90" x14ac:dyDescent="0.25">
      <c r="A411" s="81" t="s">
        <v>26</v>
      </c>
      <c r="B411" s="112" t="s">
        <v>708</v>
      </c>
      <c r="C411" s="81" t="s">
        <v>709</v>
      </c>
      <c r="D411" s="113">
        <v>42549</v>
      </c>
      <c r="E411" s="81" t="s">
        <v>710</v>
      </c>
      <c r="F411" s="81" t="s">
        <v>71</v>
      </c>
      <c r="G411" s="114" t="s">
        <v>728</v>
      </c>
      <c r="H411" s="81" t="s">
        <v>548</v>
      </c>
      <c r="I411" s="69"/>
      <c r="J411" s="81"/>
      <c r="K411" s="81"/>
      <c r="L411" s="115">
        <v>1094</v>
      </c>
      <c r="M411" s="59"/>
      <c r="N411" s="81" t="s">
        <v>811</v>
      </c>
      <c r="O411" s="36" t="s">
        <v>24</v>
      </c>
      <c r="P411" s="36" t="s">
        <v>38</v>
      </c>
    </row>
    <row r="412" spans="1:16" ht="60" x14ac:dyDescent="0.25">
      <c r="A412" s="81" t="s">
        <v>26</v>
      </c>
      <c r="B412" s="112" t="s">
        <v>708</v>
      </c>
      <c r="C412" s="81" t="s">
        <v>709</v>
      </c>
      <c r="D412" s="113">
        <v>42549</v>
      </c>
      <c r="E412" s="81" t="s">
        <v>710</v>
      </c>
      <c r="F412" s="81" t="s">
        <v>365</v>
      </c>
      <c r="G412" s="114" t="s">
        <v>732</v>
      </c>
      <c r="H412" s="81" t="s">
        <v>548</v>
      </c>
      <c r="I412" s="69"/>
      <c r="J412" s="81"/>
      <c r="K412" s="81"/>
      <c r="L412" s="115">
        <v>30627</v>
      </c>
      <c r="M412" s="59"/>
      <c r="N412" s="81" t="s">
        <v>811</v>
      </c>
      <c r="O412" s="36" t="s">
        <v>107</v>
      </c>
      <c r="P412" s="36" t="s">
        <v>45</v>
      </c>
    </row>
    <row r="413" spans="1:16" x14ac:dyDescent="0.25">
      <c r="I413" s="14"/>
    </row>
    <row r="414" spans="1:16" x14ac:dyDescent="0.25">
      <c r="I414" s="14"/>
    </row>
    <row r="415" spans="1:16" x14ac:dyDescent="0.25">
      <c r="I415" s="14"/>
    </row>
    <row r="416" spans="1:16" x14ac:dyDescent="0.25">
      <c r="I416" s="14"/>
    </row>
    <row r="417" spans="1:9" x14ac:dyDescent="0.25">
      <c r="I417" s="14"/>
    </row>
    <row r="418" spans="1:9" x14ac:dyDescent="0.25">
      <c r="I418" s="14"/>
    </row>
    <row r="419" spans="1:9" x14ac:dyDescent="0.25">
      <c r="I419" s="14"/>
    </row>
    <row r="420" spans="1:9" ht="30" x14ac:dyDescent="0.25">
      <c r="A420" s="3" t="s">
        <v>703</v>
      </c>
      <c r="B420" s="6" t="s">
        <v>704</v>
      </c>
      <c r="C420" s="3" t="s">
        <v>705</v>
      </c>
      <c r="D420" s="15">
        <v>42557</v>
      </c>
      <c r="E420" s="3" t="s">
        <v>706</v>
      </c>
      <c r="F420" s="11" t="s">
        <v>707</v>
      </c>
      <c r="I420" s="14"/>
    </row>
    <row r="421" spans="1:9" ht="105" x14ac:dyDescent="0.25">
      <c r="A421" s="3" t="s">
        <v>85</v>
      </c>
      <c r="B421" s="4" t="s">
        <v>711</v>
      </c>
      <c r="C421" s="3" t="s">
        <v>712</v>
      </c>
      <c r="E421" s="3" t="s">
        <v>713</v>
      </c>
      <c r="F421" s="11" t="s">
        <v>714</v>
      </c>
      <c r="I421" s="14"/>
    </row>
    <row r="422" spans="1:9" ht="30" x14ac:dyDescent="0.25">
      <c r="A422" s="3" t="s">
        <v>720</v>
      </c>
      <c r="B422" s="4" t="s">
        <v>718</v>
      </c>
      <c r="C422" s="3" t="s">
        <v>105</v>
      </c>
      <c r="E422" s="3" t="s">
        <v>719</v>
      </c>
      <c r="F422" s="11" t="s">
        <v>714</v>
      </c>
      <c r="I422" s="14"/>
    </row>
    <row r="423" spans="1:9" ht="45" x14ac:dyDescent="0.25">
      <c r="A423" s="3" t="s">
        <v>26</v>
      </c>
      <c r="B423" s="4" t="s">
        <v>721</v>
      </c>
      <c r="C423" s="3" t="s">
        <v>723</v>
      </c>
      <c r="E423" s="3" t="s">
        <v>722</v>
      </c>
      <c r="F423" s="11" t="s">
        <v>714</v>
      </c>
      <c r="G423" s="27" t="s">
        <v>724</v>
      </c>
      <c r="I423" s="14"/>
    </row>
    <row r="424" spans="1:9" ht="45" x14ac:dyDescent="0.25">
      <c r="A424" s="3" t="s">
        <v>26</v>
      </c>
      <c r="B424" s="6" t="s">
        <v>725</v>
      </c>
      <c r="C424" s="3" t="s">
        <v>723</v>
      </c>
      <c r="D424" s="6"/>
      <c r="E424" s="3" t="s">
        <v>722</v>
      </c>
      <c r="F424" s="11" t="s">
        <v>714</v>
      </c>
      <c r="G424" s="27" t="s">
        <v>724</v>
      </c>
      <c r="I424" s="14"/>
    </row>
    <row r="425" spans="1:9" x14ac:dyDescent="0.25">
      <c r="I425" s="14"/>
    </row>
    <row r="426" spans="1:9" x14ac:dyDescent="0.25">
      <c r="I426" s="14"/>
    </row>
    <row r="427" spans="1:9" x14ac:dyDescent="0.25">
      <c r="I427" s="14"/>
    </row>
    <row r="428" spans="1:9" x14ac:dyDescent="0.25">
      <c r="I428" s="14"/>
    </row>
    <row r="429" spans="1:9" x14ac:dyDescent="0.25">
      <c r="I429" s="14"/>
    </row>
    <row r="430" spans="1:9" x14ac:dyDescent="0.25">
      <c r="I430" s="14"/>
    </row>
    <row r="431" spans="1:9" x14ac:dyDescent="0.25">
      <c r="I431" s="14"/>
    </row>
    <row r="432" spans="1:9" x14ac:dyDescent="0.25">
      <c r="I432" s="14"/>
    </row>
    <row r="433" spans="9:9" x14ac:dyDescent="0.25">
      <c r="I433" s="14"/>
    </row>
    <row r="434" spans="9:9" x14ac:dyDescent="0.25">
      <c r="I434" s="14"/>
    </row>
    <row r="435" spans="9:9" x14ac:dyDescent="0.25">
      <c r="I435" s="14"/>
    </row>
    <row r="436" spans="9:9" x14ac:dyDescent="0.25">
      <c r="I436" s="14"/>
    </row>
    <row r="437" spans="9:9" x14ac:dyDescent="0.25">
      <c r="I437" s="14"/>
    </row>
    <row r="438" spans="9:9" x14ac:dyDescent="0.25">
      <c r="I438" s="14"/>
    </row>
    <row r="439" spans="9:9" x14ac:dyDescent="0.25">
      <c r="I439" s="14"/>
    </row>
    <row r="440" spans="9:9" x14ac:dyDescent="0.25">
      <c r="I440" s="14"/>
    </row>
    <row r="441" spans="9:9" x14ac:dyDescent="0.25">
      <c r="I441" s="14"/>
    </row>
    <row r="442" spans="9:9" x14ac:dyDescent="0.25">
      <c r="I442" s="14"/>
    </row>
    <row r="443" spans="9:9" x14ac:dyDescent="0.25">
      <c r="I443" s="14"/>
    </row>
    <row r="444" spans="9:9" x14ac:dyDescent="0.25">
      <c r="I444" s="14"/>
    </row>
    <row r="445" spans="9:9" x14ac:dyDescent="0.25">
      <c r="I445" s="14"/>
    </row>
    <row r="446" spans="9:9" x14ac:dyDescent="0.25">
      <c r="I446" s="14"/>
    </row>
    <row r="447" spans="9:9" x14ac:dyDescent="0.25">
      <c r="I447" s="14"/>
    </row>
    <row r="448" spans="9:9" x14ac:dyDescent="0.25">
      <c r="I448" s="14"/>
    </row>
    <row r="449" spans="9:9" x14ac:dyDescent="0.25">
      <c r="I449" s="14"/>
    </row>
    <row r="450" spans="9:9" x14ac:dyDescent="0.25">
      <c r="I450" s="14"/>
    </row>
    <row r="451" spans="9:9" x14ac:dyDescent="0.25">
      <c r="I451" s="14"/>
    </row>
    <row r="452" spans="9:9" x14ac:dyDescent="0.25">
      <c r="I452" s="14"/>
    </row>
    <row r="453" spans="9:9" x14ac:dyDescent="0.25">
      <c r="I453" s="14"/>
    </row>
    <row r="454" spans="9:9" x14ac:dyDescent="0.25">
      <c r="I454" s="14"/>
    </row>
    <row r="455" spans="9:9" x14ac:dyDescent="0.25">
      <c r="I455" s="14"/>
    </row>
    <row r="456" spans="9:9" x14ac:dyDescent="0.25">
      <c r="I456" s="14"/>
    </row>
    <row r="457" spans="9:9" x14ac:dyDescent="0.25">
      <c r="I457" s="14"/>
    </row>
    <row r="458" spans="9:9" x14ac:dyDescent="0.25">
      <c r="I458" s="14"/>
    </row>
    <row r="459" spans="9:9" x14ac:dyDescent="0.25">
      <c r="I459" s="14"/>
    </row>
    <row r="460" spans="9:9" x14ac:dyDescent="0.25">
      <c r="I460" s="14"/>
    </row>
    <row r="461" spans="9:9" x14ac:dyDescent="0.25">
      <c r="I461" s="14"/>
    </row>
    <row r="462" spans="9:9" x14ac:dyDescent="0.25">
      <c r="I462" s="14"/>
    </row>
    <row r="463" spans="9:9" x14ac:dyDescent="0.25">
      <c r="I463" s="14"/>
    </row>
    <row r="464" spans="9:9" x14ac:dyDescent="0.25">
      <c r="I464" s="14"/>
    </row>
    <row r="465" spans="9:9" x14ac:dyDescent="0.25">
      <c r="I465" s="14"/>
    </row>
    <row r="466" spans="9:9" x14ac:dyDescent="0.25">
      <c r="I466" s="14"/>
    </row>
    <row r="467" spans="9:9" x14ac:dyDescent="0.25">
      <c r="I467" s="14"/>
    </row>
    <row r="468" spans="9:9" x14ac:dyDescent="0.25">
      <c r="I468" s="14"/>
    </row>
    <row r="469" spans="9:9" x14ac:dyDescent="0.25">
      <c r="I469" s="14"/>
    </row>
    <row r="470" spans="9:9" x14ac:dyDescent="0.25">
      <c r="I470" s="14"/>
    </row>
    <row r="471" spans="9:9" x14ac:dyDescent="0.25">
      <c r="I471" s="14"/>
    </row>
    <row r="472" spans="9:9" x14ac:dyDescent="0.25">
      <c r="I472" s="14"/>
    </row>
    <row r="473" spans="9:9" x14ac:dyDescent="0.25">
      <c r="I473" s="14"/>
    </row>
    <row r="474" spans="9:9" x14ac:dyDescent="0.25">
      <c r="I474" s="14"/>
    </row>
    <row r="475" spans="9:9" x14ac:dyDescent="0.25">
      <c r="I475" s="14"/>
    </row>
    <row r="476" spans="9:9" x14ac:dyDescent="0.25">
      <c r="I476" s="14"/>
    </row>
    <row r="477" spans="9:9" x14ac:dyDescent="0.25">
      <c r="I477" s="14"/>
    </row>
    <row r="478" spans="9:9" x14ac:dyDescent="0.25">
      <c r="I478" s="14"/>
    </row>
    <row r="479" spans="9:9" x14ac:dyDescent="0.25">
      <c r="I479" s="14"/>
    </row>
    <row r="480" spans="9:9" x14ac:dyDescent="0.25">
      <c r="I480" s="14"/>
    </row>
    <row r="481" spans="9:9" x14ac:dyDescent="0.25">
      <c r="I481" s="14"/>
    </row>
    <row r="482" spans="9:9" x14ac:dyDescent="0.25">
      <c r="I482" s="14"/>
    </row>
    <row r="483" spans="9:9" x14ac:dyDescent="0.25">
      <c r="I483" s="14"/>
    </row>
    <row r="484" spans="9:9" x14ac:dyDescent="0.25">
      <c r="I484" s="14"/>
    </row>
    <row r="485" spans="9:9" x14ac:dyDescent="0.25">
      <c r="I485" s="14"/>
    </row>
    <row r="486" spans="9:9" x14ac:dyDescent="0.25">
      <c r="I486" s="14"/>
    </row>
    <row r="487" spans="9:9" x14ac:dyDescent="0.25">
      <c r="I487" s="14"/>
    </row>
    <row r="488" spans="9:9" x14ac:dyDescent="0.25">
      <c r="I488" s="14"/>
    </row>
    <row r="489" spans="9:9" x14ac:dyDescent="0.25">
      <c r="I489" s="14"/>
    </row>
    <row r="490" spans="9:9" x14ac:dyDescent="0.25">
      <c r="I490" s="14"/>
    </row>
    <row r="491" spans="9:9" x14ac:dyDescent="0.25">
      <c r="I491" s="14"/>
    </row>
    <row r="492" spans="9:9" x14ac:dyDescent="0.25">
      <c r="I492" s="14"/>
    </row>
    <row r="493" spans="9:9" x14ac:dyDescent="0.25">
      <c r="I493" s="14"/>
    </row>
    <row r="494" spans="9:9" x14ac:dyDescent="0.25">
      <c r="I494" s="14"/>
    </row>
    <row r="495" spans="9:9" x14ac:dyDescent="0.25">
      <c r="I495" s="14"/>
    </row>
    <row r="496" spans="9:9" x14ac:dyDescent="0.25">
      <c r="I496" s="14"/>
    </row>
    <row r="497" spans="9:9" x14ac:dyDescent="0.25">
      <c r="I497" s="14"/>
    </row>
    <row r="498" spans="9:9" x14ac:dyDescent="0.25">
      <c r="I498" s="14"/>
    </row>
    <row r="499" spans="9:9" x14ac:dyDescent="0.25">
      <c r="I499" s="14"/>
    </row>
    <row r="500" spans="9:9" x14ac:dyDescent="0.25">
      <c r="I500" s="14"/>
    </row>
    <row r="501" spans="9:9" x14ac:dyDescent="0.25">
      <c r="I501" s="14"/>
    </row>
    <row r="502" spans="9:9" x14ac:dyDescent="0.25">
      <c r="I502" s="14"/>
    </row>
    <row r="503" spans="9:9" x14ac:dyDescent="0.25">
      <c r="I503" s="14"/>
    </row>
    <row r="504" spans="9:9" x14ac:dyDescent="0.25">
      <c r="I504" s="14"/>
    </row>
    <row r="505" spans="9:9" x14ac:dyDescent="0.25">
      <c r="I505" s="14"/>
    </row>
    <row r="506" spans="9:9" x14ac:dyDescent="0.25">
      <c r="I506" s="14"/>
    </row>
    <row r="507" spans="9:9" x14ac:dyDescent="0.25">
      <c r="I507" s="14"/>
    </row>
    <row r="508" spans="9:9" x14ac:dyDescent="0.25">
      <c r="I508" s="14"/>
    </row>
    <row r="509" spans="9:9" x14ac:dyDescent="0.25">
      <c r="I509" s="14"/>
    </row>
    <row r="510" spans="9:9" x14ac:dyDescent="0.25">
      <c r="I510" s="14"/>
    </row>
    <row r="511" spans="9:9" x14ac:dyDescent="0.25">
      <c r="I511" s="14"/>
    </row>
    <row r="512" spans="9:9" x14ac:dyDescent="0.25">
      <c r="I512" s="14"/>
    </row>
    <row r="513" spans="9:9" x14ac:dyDescent="0.25">
      <c r="I513" s="14"/>
    </row>
    <row r="514" spans="9:9" x14ac:dyDescent="0.25">
      <c r="I514" s="14"/>
    </row>
    <row r="515" spans="9:9" x14ac:dyDescent="0.25">
      <c r="I515" s="14"/>
    </row>
    <row r="516" spans="9:9" x14ac:dyDescent="0.25">
      <c r="I516" s="14"/>
    </row>
    <row r="517" spans="9:9" x14ac:dyDescent="0.25">
      <c r="I517" s="14"/>
    </row>
    <row r="518" spans="9:9" x14ac:dyDescent="0.25">
      <c r="I518" s="14"/>
    </row>
    <row r="519" spans="9:9" x14ac:dyDescent="0.25">
      <c r="I519" s="14"/>
    </row>
    <row r="520" spans="9:9" x14ac:dyDescent="0.25">
      <c r="I520" s="14"/>
    </row>
    <row r="521" spans="9:9" x14ac:dyDescent="0.25">
      <c r="I521" s="14"/>
    </row>
    <row r="522" spans="9:9" x14ac:dyDescent="0.25">
      <c r="I522" s="14"/>
    </row>
    <row r="523" spans="9:9" x14ac:dyDescent="0.25">
      <c r="I523" s="14"/>
    </row>
    <row r="524" spans="9:9" x14ac:dyDescent="0.25">
      <c r="I524" s="14"/>
    </row>
    <row r="525" spans="9:9" x14ac:dyDescent="0.25">
      <c r="I525" s="14"/>
    </row>
    <row r="526" spans="9:9" x14ac:dyDescent="0.25">
      <c r="I526" s="14"/>
    </row>
    <row r="527" spans="9:9" x14ac:dyDescent="0.25">
      <c r="I527" s="14"/>
    </row>
    <row r="528" spans="9:9" x14ac:dyDescent="0.25">
      <c r="I528" s="14"/>
    </row>
    <row r="529" spans="9:9" x14ac:dyDescent="0.25">
      <c r="I529" s="14"/>
    </row>
    <row r="530" spans="9:9" x14ac:dyDescent="0.25">
      <c r="I530" s="14"/>
    </row>
    <row r="531" spans="9:9" x14ac:dyDescent="0.25">
      <c r="I531" s="14"/>
    </row>
    <row r="532" spans="9:9" x14ac:dyDescent="0.25">
      <c r="I532" s="14"/>
    </row>
    <row r="533" spans="9:9" x14ac:dyDescent="0.25">
      <c r="I533" s="14"/>
    </row>
    <row r="534" spans="9:9" x14ac:dyDescent="0.25">
      <c r="I534" s="14"/>
    </row>
    <row r="535" spans="9:9" x14ac:dyDescent="0.25">
      <c r="I535" s="14"/>
    </row>
    <row r="536" spans="9:9" x14ac:dyDescent="0.25">
      <c r="I536" s="14"/>
    </row>
    <row r="537" spans="9:9" x14ac:dyDescent="0.25">
      <c r="I537" s="14"/>
    </row>
    <row r="538" spans="9:9" x14ac:dyDescent="0.25">
      <c r="I538" s="14"/>
    </row>
    <row r="539" spans="9:9" x14ac:dyDescent="0.25">
      <c r="I539" s="14"/>
    </row>
    <row r="540" spans="9:9" x14ac:dyDescent="0.25">
      <c r="I540" s="14"/>
    </row>
    <row r="541" spans="9:9" x14ac:dyDescent="0.25">
      <c r="I541" s="14"/>
    </row>
    <row r="542" spans="9:9" x14ac:dyDescent="0.25">
      <c r="I542" s="14"/>
    </row>
    <row r="543" spans="9:9" x14ac:dyDescent="0.25">
      <c r="I543" s="14"/>
    </row>
    <row r="544" spans="9:9" x14ac:dyDescent="0.25">
      <c r="I544" s="14"/>
    </row>
    <row r="545" spans="9:9" x14ac:dyDescent="0.25">
      <c r="I545" s="14"/>
    </row>
    <row r="546" spans="9:9" x14ac:dyDescent="0.25">
      <c r="I546" s="14"/>
    </row>
    <row r="547" spans="9:9" x14ac:dyDescent="0.25">
      <c r="I547" s="14"/>
    </row>
    <row r="548" spans="9:9" x14ac:dyDescent="0.25">
      <c r="I548" s="14"/>
    </row>
    <row r="549" spans="9:9" x14ac:dyDescent="0.25">
      <c r="I549" s="14"/>
    </row>
    <row r="550" spans="9:9" x14ac:dyDescent="0.25">
      <c r="I550" s="14"/>
    </row>
    <row r="551" spans="9:9" x14ac:dyDescent="0.25">
      <c r="I551" s="14"/>
    </row>
    <row r="552" spans="9:9" x14ac:dyDescent="0.25">
      <c r="I552" s="14"/>
    </row>
    <row r="553" spans="9:9" x14ac:dyDescent="0.25">
      <c r="I553" s="14"/>
    </row>
    <row r="554" spans="9:9" x14ac:dyDescent="0.25">
      <c r="I554" s="14"/>
    </row>
    <row r="555" spans="9:9" x14ac:dyDescent="0.25">
      <c r="I555" s="14"/>
    </row>
    <row r="556" spans="9:9" x14ac:dyDescent="0.25">
      <c r="I556" s="14"/>
    </row>
    <row r="557" spans="9:9" x14ac:dyDescent="0.25">
      <c r="I557" s="14"/>
    </row>
    <row r="558" spans="9:9" x14ac:dyDescent="0.25">
      <c r="I558" s="14"/>
    </row>
    <row r="559" spans="9:9" x14ac:dyDescent="0.25">
      <c r="I559" s="14"/>
    </row>
    <row r="560" spans="9:9" x14ac:dyDescent="0.25">
      <c r="I560" s="14"/>
    </row>
    <row r="561" spans="9:9" x14ac:dyDescent="0.25">
      <c r="I561" s="14"/>
    </row>
    <row r="562" spans="9:9" x14ac:dyDescent="0.25">
      <c r="I562" s="14"/>
    </row>
    <row r="563" spans="9:9" x14ac:dyDescent="0.25">
      <c r="I563" s="14"/>
    </row>
    <row r="564" spans="9:9" x14ac:dyDescent="0.25">
      <c r="I564" s="14"/>
    </row>
    <row r="565" spans="9:9" x14ac:dyDescent="0.25">
      <c r="I565" s="14"/>
    </row>
    <row r="566" spans="9:9" x14ac:dyDescent="0.25">
      <c r="I566" s="14"/>
    </row>
    <row r="567" spans="9:9" x14ac:dyDescent="0.25">
      <c r="I567" s="14"/>
    </row>
    <row r="568" spans="9:9" x14ac:dyDescent="0.25">
      <c r="I568" s="14"/>
    </row>
    <row r="569" spans="9:9" x14ac:dyDescent="0.25">
      <c r="I569" s="14"/>
    </row>
    <row r="570" spans="9:9" x14ac:dyDescent="0.25">
      <c r="I570" s="14"/>
    </row>
    <row r="571" spans="9:9" x14ac:dyDescent="0.25">
      <c r="I571" s="14"/>
    </row>
    <row r="572" spans="9:9" x14ac:dyDescent="0.25">
      <c r="I572" s="14"/>
    </row>
    <row r="573" spans="9:9" x14ac:dyDescent="0.25">
      <c r="I573" s="14"/>
    </row>
    <row r="574" spans="9:9" x14ac:dyDescent="0.25">
      <c r="I574" s="14"/>
    </row>
    <row r="575" spans="9:9" x14ac:dyDescent="0.25">
      <c r="I575" s="14"/>
    </row>
    <row r="576" spans="9:9" x14ac:dyDescent="0.25">
      <c r="I576" s="14"/>
    </row>
    <row r="577" spans="9:9" x14ac:dyDescent="0.25">
      <c r="I577" s="14"/>
    </row>
    <row r="578" spans="9:9" x14ac:dyDescent="0.25">
      <c r="I578" s="14"/>
    </row>
    <row r="579" spans="9:9" x14ac:dyDescent="0.25">
      <c r="I579" s="14"/>
    </row>
    <row r="580" spans="9:9" x14ac:dyDescent="0.25">
      <c r="I580" s="14"/>
    </row>
    <row r="581" spans="9:9" x14ac:dyDescent="0.25">
      <c r="I581" s="14"/>
    </row>
    <row r="582" spans="9:9" x14ac:dyDescent="0.25">
      <c r="I582" s="14"/>
    </row>
    <row r="583" spans="9:9" x14ac:dyDescent="0.25">
      <c r="I583" s="14"/>
    </row>
    <row r="584" spans="9:9" x14ac:dyDescent="0.25">
      <c r="I584" s="14"/>
    </row>
    <row r="585" spans="9:9" x14ac:dyDescent="0.25">
      <c r="I585" s="14"/>
    </row>
    <row r="586" spans="9:9" x14ac:dyDescent="0.25">
      <c r="I586" s="14"/>
    </row>
    <row r="587" spans="9:9" x14ac:dyDescent="0.25">
      <c r="I587" s="14"/>
    </row>
    <row r="588" spans="9:9" x14ac:dyDescent="0.25">
      <c r="I588" s="14"/>
    </row>
    <row r="589" spans="9:9" x14ac:dyDescent="0.25">
      <c r="I589" s="14"/>
    </row>
  </sheetData>
  <sheetProtection password="A1BA" sheet="1" objects="1" scenarios="1" autoFilter="0"/>
  <autoFilter ref="A1:P412"/>
  <sortState ref="A2:Q558">
    <sortCondition ref="B2:B528"/>
    <sortCondition ref="D2:D528"/>
  </sortState>
  <customSheetViews>
    <customSheetView guid="{C9EBDACD-D4E4-4A15-B680-61E9A4C94FEF}" scale="70">
      <pane ySplit="1" topLeftCell="A2" activePane="bottomLeft" state="frozen"/>
      <selection pane="bottomLeft" activeCell="O14" sqref="O14"/>
      <pageMargins left="0.7" right="0.7" top="0.75" bottom="0.75" header="0.3" footer="0.3"/>
      <pageSetup paperSize="9" orientation="portrait" r:id="rId1"/>
    </customSheetView>
    <customSheetView guid="{F7500B26-5D5A-4CAB-A70C-D159D0573132}" scale="60" showAutoFilter="1">
      <pane ySplit="1" topLeftCell="A194" activePane="bottomLeft" state="frozen"/>
      <selection pane="bottomLeft" activeCell="F111" sqref="F111"/>
      <pageMargins left="0.7" right="0.7" top="0.75" bottom="0.75" header="0.3" footer="0.3"/>
      <pageSetup paperSize="9" orientation="portrait" r:id="rId2"/>
      <autoFilter ref="A1:Q146"/>
    </customSheetView>
    <customSheetView guid="{2FC08275-FBA0-448D-BF19-27EE334E3BF0}" scale="60">
      <pane ySplit="1" topLeftCell="A277" activePane="bottomLeft" state="frozen"/>
      <selection pane="bottomLeft" activeCell="F305" sqref="F305"/>
      <pageMargins left="0.7" right="0.7" top="0.75" bottom="0.75" header="0.3" footer="0.3"/>
      <pageSetup paperSize="9" orientation="portrait" r:id="rId3"/>
    </customSheetView>
    <customSheetView guid="{6C85BF58-D5E3-4E77-B63C-C7E1AC1E6E9F}" scale="90" showAutoFilter="1" topLeftCell="A187">
      <selection activeCell="A194" sqref="A194"/>
      <pageMargins left="0.7" right="0.7" top="0.75" bottom="0.75" header="0.3" footer="0.3"/>
      <pageSetup paperSize="9" orientation="portrait" r:id="rId4"/>
      <autoFilter ref="A1:IV368"/>
    </customSheetView>
  </customSheetViews>
  <pageMargins left="0.70866141732283472" right="0.70866141732283472" top="0.74803149606299213" bottom="0.74803149606299213" header="0.31496062992125984" footer="0.31496062992125984"/>
  <pageSetup paperSize="8" fitToWidth="2" fitToHeight="0" orientation="landscape" r:id="rId5"/>
  <ignoredErrors>
    <ignoredError sqref="M5"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workbookViewId="0">
      <selection activeCell="F20" sqref="F20"/>
    </sheetView>
  </sheetViews>
  <sheetFormatPr defaultRowHeight="15" x14ac:dyDescent="0.25"/>
  <cols>
    <col min="1" max="1" width="35.85546875" customWidth="1"/>
    <col min="2" max="2" width="14.85546875" bestFit="1" customWidth="1"/>
  </cols>
  <sheetData>
    <row r="1" spans="1:2" x14ac:dyDescent="0.25">
      <c r="A1" s="16" t="s">
        <v>41</v>
      </c>
      <c r="B1" t="s">
        <v>40</v>
      </c>
    </row>
    <row r="2" spans="1:2" ht="15.75" thickBot="1" x14ac:dyDescent="0.3"/>
    <row r="3" spans="1:2" x14ac:dyDescent="0.25">
      <c r="A3" s="17" t="s">
        <v>760</v>
      </c>
      <c r="B3" s="18" t="s">
        <v>763</v>
      </c>
    </row>
    <row r="4" spans="1:2" x14ac:dyDescent="0.25">
      <c r="A4" s="21" t="s">
        <v>42</v>
      </c>
      <c r="B4" s="22">
        <v>5134500</v>
      </c>
    </row>
    <row r="5" spans="1:2" x14ac:dyDescent="0.25">
      <c r="A5" s="21" t="s">
        <v>78</v>
      </c>
      <c r="B5" s="22">
        <v>270000</v>
      </c>
    </row>
    <row r="6" spans="1:2" x14ac:dyDescent="0.25">
      <c r="A6" s="21" t="s">
        <v>143</v>
      </c>
      <c r="B6" s="22">
        <v>20000</v>
      </c>
    </row>
    <row r="7" spans="1:2" x14ac:dyDescent="0.25">
      <c r="A7" s="21" t="s">
        <v>165</v>
      </c>
      <c r="B7" s="22"/>
    </row>
    <row r="8" spans="1:2" x14ac:dyDescent="0.25">
      <c r="A8" s="21" t="s">
        <v>127</v>
      </c>
      <c r="B8" s="22">
        <v>29408</v>
      </c>
    </row>
    <row r="9" spans="1:2" x14ac:dyDescent="0.25">
      <c r="A9" s="21" t="s">
        <v>75</v>
      </c>
      <c r="B9" s="22">
        <v>117000</v>
      </c>
    </row>
    <row r="10" spans="1:2" x14ac:dyDescent="0.25">
      <c r="A10" s="21" t="s">
        <v>1</v>
      </c>
      <c r="B10" s="22">
        <v>1109584</v>
      </c>
    </row>
    <row r="11" spans="1:2" x14ac:dyDescent="0.25">
      <c r="A11" s="21" t="s">
        <v>87</v>
      </c>
      <c r="B11" s="22">
        <v>78000</v>
      </c>
    </row>
    <row r="12" spans="1:2" x14ac:dyDescent="0.25">
      <c r="A12" s="21" t="s">
        <v>86</v>
      </c>
      <c r="B12" s="22">
        <v>99295</v>
      </c>
    </row>
    <row r="13" spans="1:2" x14ac:dyDescent="0.25">
      <c r="A13" s="21" t="s">
        <v>201</v>
      </c>
      <c r="B13" s="22">
        <v>32000</v>
      </c>
    </row>
    <row r="14" spans="1:2" x14ac:dyDescent="0.25">
      <c r="A14" s="21" t="s">
        <v>119</v>
      </c>
      <c r="B14" s="22">
        <v>10000</v>
      </c>
    </row>
    <row r="15" spans="1:2" x14ac:dyDescent="0.25">
      <c r="A15" s="21" t="s">
        <v>15</v>
      </c>
      <c r="B15" s="22">
        <v>2871118.5</v>
      </c>
    </row>
    <row r="16" spans="1:2" x14ac:dyDescent="0.25">
      <c r="A16" s="21" t="s">
        <v>24</v>
      </c>
      <c r="B16" s="22">
        <v>38756</v>
      </c>
    </row>
    <row r="17" spans="1:2" x14ac:dyDescent="0.25">
      <c r="A17" s="21" t="s">
        <v>51</v>
      </c>
      <c r="B17" s="22">
        <v>118764</v>
      </c>
    </row>
    <row r="18" spans="1:2" x14ac:dyDescent="0.25">
      <c r="A18" s="21" t="s">
        <v>71</v>
      </c>
      <c r="B18" s="22">
        <v>47754</v>
      </c>
    </row>
    <row r="19" spans="1:2" x14ac:dyDescent="0.25">
      <c r="A19" s="21" t="s">
        <v>208</v>
      </c>
      <c r="B19" s="22">
        <v>68886.33</v>
      </c>
    </row>
    <row r="20" spans="1:2" x14ac:dyDescent="0.25">
      <c r="A20" s="21" t="s">
        <v>205</v>
      </c>
      <c r="B20" s="22">
        <v>9198.39</v>
      </c>
    </row>
    <row r="21" spans="1:2" x14ac:dyDescent="0.25">
      <c r="A21" s="21" t="s">
        <v>129</v>
      </c>
      <c r="B21" s="22">
        <v>124772</v>
      </c>
    </row>
    <row r="22" spans="1:2" x14ac:dyDescent="0.25">
      <c r="A22" s="21" t="s">
        <v>57</v>
      </c>
      <c r="B22" s="22"/>
    </row>
    <row r="23" spans="1:2" x14ac:dyDescent="0.25">
      <c r="A23" s="21" t="s">
        <v>0</v>
      </c>
      <c r="B23" s="22">
        <v>60000</v>
      </c>
    </row>
    <row r="24" spans="1:2" x14ac:dyDescent="0.25">
      <c r="A24" s="21" t="s">
        <v>25</v>
      </c>
      <c r="B24" s="22">
        <v>60000</v>
      </c>
    </row>
    <row r="25" spans="1:2" x14ac:dyDescent="0.25">
      <c r="A25" s="21" t="s">
        <v>177</v>
      </c>
      <c r="B25" s="22"/>
    </row>
    <row r="26" spans="1:2" x14ac:dyDescent="0.25">
      <c r="A26" s="21" t="s">
        <v>20</v>
      </c>
      <c r="B26" s="22">
        <v>218888</v>
      </c>
    </row>
    <row r="27" spans="1:2" x14ac:dyDescent="0.25">
      <c r="A27" s="21" t="s">
        <v>76</v>
      </c>
      <c r="B27" s="22">
        <v>246026</v>
      </c>
    </row>
    <row r="28" spans="1:2" x14ac:dyDescent="0.25">
      <c r="A28" s="21" t="s">
        <v>23</v>
      </c>
      <c r="B28" s="22">
        <v>424901</v>
      </c>
    </row>
    <row r="29" spans="1:2" x14ac:dyDescent="0.25">
      <c r="A29" s="21" t="s">
        <v>122</v>
      </c>
      <c r="B29" s="22">
        <v>20425</v>
      </c>
    </row>
    <row r="30" spans="1:2" x14ac:dyDescent="0.25">
      <c r="A30" s="21" t="s">
        <v>339</v>
      </c>
      <c r="B30" s="22">
        <v>18500</v>
      </c>
    </row>
    <row r="31" spans="1:2" x14ac:dyDescent="0.25">
      <c r="A31" s="21" t="s">
        <v>396</v>
      </c>
      <c r="B31" s="22">
        <v>1890</v>
      </c>
    </row>
    <row r="32" spans="1:2" x14ac:dyDescent="0.25">
      <c r="A32" s="21" t="s">
        <v>80</v>
      </c>
      <c r="B32" s="22">
        <v>60000</v>
      </c>
    </row>
    <row r="33" spans="1:2" x14ac:dyDescent="0.25">
      <c r="A33" s="21" t="s">
        <v>395</v>
      </c>
      <c r="B33" s="22">
        <v>894936.69</v>
      </c>
    </row>
    <row r="34" spans="1:2" x14ac:dyDescent="0.25">
      <c r="A34" s="21" t="s">
        <v>330</v>
      </c>
      <c r="B34" s="22">
        <v>6375</v>
      </c>
    </row>
    <row r="35" spans="1:2" x14ac:dyDescent="0.25">
      <c r="A35" s="21" t="s">
        <v>202</v>
      </c>
      <c r="B35" s="22">
        <v>52000</v>
      </c>
    </row>
    <row r="36" spans="1:2" x14ac:dyDescent="0.25">
      <c r="A36" s="21" t="s">
        <v>761</v>
      </c>
      <c r="B36" s="22"/>
    </row>
    <row r="37" spans="1:2" ht="15.75" thickBot="1" x14ac:dyDescent="0.3">
      <c r="A37" s="19" t="s">
        <v>762</v>
      </c>
      <c r="B37" s="20">
        <v>12242977.91</v>
      </c>
    </row>
  </sheetData>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workbookViewId="0">
      <selection activeCell="B9" sqref="B9"/>
    </sheetView>
  </sheetViews>
  <sheetFormatPr defaultRowHeight="15" x14ac:dyDescent="0.25"/>
  <cols>
    <col min="1" max="1" width="18.42578125" bestFit="1" customWidth="1"/>
    <col min="2" max="2" width="14.85546875" customWidth="1"/>
  </cols>
  <sheetData>
    <row r="1" spans="1:2" x14ac:dyDescent="0.25">
      <c r="A1" s="16" t="s">
        <v>41</v>
      </c>
      <c r="B1" t="s">
        <v>94</v>
      </c>
    </row>
    <row r="2" spans="1:2" ht="15.75" thickBot="1" x14ac:dyDescent="0.3"/>
    <row r="3" spans="1:2" x14ac:dyDescent="0.25">
      <c r="A3" s="23" t="s">
        <v>760</v>
      </c>
      <c r="B3" s="24" t="s">
        <v>763</v>
      </c>
    </row>
    <row r="4" spans="1:2" x14ac:dyDescent="0.25">
      <c r="A4" s="21" t="s">
        <v>42</v>
      </c>
      <c r="B4" s="22">
        <v>26356</v>
      </c>
    </row>
    <row r="5" spans="1:2" ht="15.75" thickBot="1" x14ac:dyDescent="0.3">
      <c r="A5" s="25" t="s">
        <v>762</v>
      </c>
      <c r="B5" s="26">
        <v>26356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workbookViewId="0">
      <selection activeCell="C35" sqref="C35"/>
    </sheetView>
  </sheetViews>
  <sheetFormatPr defaultRowHeight="15" x14ac:dyDescent="0.25"/>
  <cols>
    <col min="1" max="1" width="32.85546875" bestFit="1" customWidth="1"/>
    <col min="2" max="2" width="14.85546875" bestFit="1" customWidth="1"/>
  </cols>
  <sheetData>
    <row r="1" spans="1:2" x14ac:dyDescent="0.25">
      <c r="A1" s="16" t="s">
        <v>41</v>
      </c>
      <c r="B1" t="s">
        <v>532</v>
      </c>
    </row>
    <row r="2" spans="1:2" ht="15.75" thickBot="1" x14ac:dyDescent="0.3"/>
    <row r="3" spans="1:2" x14ac:dyDescent="0.25">
      <c r="A3" s="23" t="s">
        <v>760</v>
      </c>
      <c r="B3" s="24" t="s">
        <v>763</v>
      </c>
    </row>
    <row r="4" spans="1:2" x14ac:dyDescent="0.25">
      <c r="A4" s="21" t="s">
        <v>42</v>
      </c>
      <c r="B4" s="22">
        <v>40000</v>
      </c>
    </row>
    <row r="5" spans="1:2" x14ac:dyDescent="0.25">
      <c r="A5" s="21" t="s">
        <v>261</v>
      </c>
      <c r="B5" s="22"/>
    </row>
    <row r="6" spans="1:2" x14ac:dyDescent="0.25">
      <c r="A6" s="21" t="s">
        <v>272</v>
      </c>
      <c r="B6" s="22"/>
    </row>
    <row r="7" spans="1:2" x14ac:dyDescent="0.25">
      <c r="A7" s="21" t="s">
        <v>154</v>
      </c>
      <c r="B7" s="22"/>
    </row>
    <row r="8" spans="1:2" x14ac:dyDescent="0.25">
      <c r="A8" s="21" t="s">
        <v>153</v>
      </c>
      <c r="B8" s="22"/>
    </row>
    <row r="9" spans="1:2" x14ac:dyDescent="0.25">
      <c r="A9" s="21" t="s">
        <v>1</v>
      </c>
      <c r="B9" s="22">
        <v>1476270</v>
      </c>
    </row>
    <row r="10" spans="1:2" x14ac:dyDescent="0.25">
      <c r="A10" s="21" t="s">
        <v>200</v>
      </c>
      <c r="B10" s="22"/>
    </row>
    <row r="11" spans="1:2" x14ac:dyDescent="0.25">
      <c r="A11" s="21" t="s">
        <v>125</v>
      </c>
      <c r="B11" s="22"/>
    </row>
    <row r="12" spans="1:2" x14ac:dyDescent="0.25">
      <c r="A12" s="21" t="s">
        <v>119</v>
      </c>
      <c r="B12" s="22">
        <v>2140</v>
      </c>
    </row>
    <row r="13" spans="1:2" x14ac:dyDescent="0.25">
      <c r="A13" s="21" t="s">
        <v>135</v>
      </c>
      <c r="B13" s="22">
        <v>100680</v>
      </c>
    </row>
    <row r="14" spans="1:2" x14ac:dyDescent="0.25">
      <c r="A14" s="21" t="s">
        <v>15</v>
      </c>
      <c r="B14" s="22">
        <v>216900</v>
      </c>
    </row>
    <row r="15" spans="1:2" x14ac:dyDescent="0.25">
      <c r="A15" s="21" t="s">
        <v>120</v>
      </c>
      <c r="B15" s="22">
        <v>87091.71</v>
      </c>
    </row>
    <row r="16" spans="1:2" x14ac:dyDescent="0.25">
      <c r="A16" s="21" t="s">
        <v>24</v>
      </c>
      <c r="B16" s="22">
        <v>51321.65</v>
      </c>
    </row>
    <row r="17" spans="1:2" x14ac:dyDescent="0.25">
      <c r="A17" s="21" t="s">
        <v>208</v>
      </c>
      <c r="B17" s="22">
        <v>39595.74</v>
      </c>
    </row>
    <row r="18" spans="1:2" x14ac:dyDescent="0.25">
      <c r="A18" s="21" t="s">
        <v>129</v>
      </c>
      <c r="B18" s="22">
        <v>257982.82</v>
      </c>
    </row>
    <row r="19" spans="1:2" x14ac:dyDescent="0.25">
      <c r="A19" s="21" t="s">
        <v>263</v>
      </c>
      <c r="B19" s="22">
        <v>6297.03</v>
      </c>
    </row>
    <row r="20" spans="1:2" x14ac:dyDescent="0.25">
      <c r="A20" s="21" t="s">
        <v>121</v>
      </c>
      <c r="B20" s="22">
        <v>6000</v>
      </c>
    </row>
    <row r="21" spans="1:2" x14ac:dyDescent="0.25">
      <c r="A21" s="21" t="s">
        <v>210</v>
      </c>
      <c r="B21" s="22"/>
    </row>
    <row r="22" spans="1:2" x14ac:dyDescent="0.25">
      <c r="A22" s="21" t="s">
        <v>107</v>
      </c>
      <c r="B22" s="22">
        <v>16818</v>
      </c>
    </row>
    <row r="23" spans="1:2" x14ac:dyDescent="0.25">
      <c r="A23" s="21" t="s">
        <v>76</v>
      </c>
      <c r="B23" s="22"/>
    </row>
    <row r="24" spans="1:2" x14ac:dyDescent="0.25">
      <c r="A24" s="21" t="s">
        <v>180</v>
      </c>
      <c r="B24" s="22">
        <v>60400</v>
      </c>
    </row>
    <row r="25" spans="1:2" x14ac:dyDescent="0.25">
      <c r="A25" s="21" t="s">
        <v>156</v>
      </c>
      <c r="B25" s="22">
        <v>50479.8</v>
      </c>
    </row>
    <row r="26" spans="1:2" x14ac:dyDescent="0.25">
      <c r="A26" s="21" t="s">
        <v>280</v>
      </c>
      <c r="B26" s="22">
        <v>4500</v>
      </c>
    </row>
    <row r="27" spans="1:2" x14ac:dyDescent="0.25">
      <c r="A27" s="21" t="s">
        <v>124</v>
      </c>
      <c r="B27" s="22">
        <v>0</v>
      </c>
    </row>
    <row r="28" spans="1:2" ht="15.75" thickBot="1" x14ac:dyDescent="0.3">
      <c r="A28" s="25" t="s">
        <v>762</v>
      </c>
      <c r="B28" s="26">
        <v>2416476.7499999995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workbookViewId="0">
      <selection activeCell="H32" sqref="H32"/>
    </sheetView>
  </sheetViews>
  <sheetFormatPr defaultRowHeight="15" x14ac:dyDescent="0.25"/>
  <cols>
    <col min="1" max="1" width="32.85546875" bestFit="1" customWidth="1"/>
    <col min="2" max="2" width="14.85546875" bestFit="1" customWidth="1"/>
  </cols>
  <sheetData>
    <row r="1" spans="1:2" x14ac:dyDescent="0.25">
      <c r="A1" s="16" t="s">
        <v>41</v>
      </c>
      <c r="B1" t="s">
        <v>531</v>
      </c>
    </row>
    <row r="2" spans="1:2" ht="15.75" thickBot="1" x14ac:dyDescent="0.3"/>
    <row r="3" spans="1:2" x14ac:dyDescent="0.25">
      <c r="A3" s="23" t="s">
        <v>760</v>
      </c>
      <c r="B3" s="24" t="s">
        <v>763</v>
      </c>
    </row>
    <row r="4" spans="1:2" x14ac:dyDescent="0.25">
      <c r="A4" s="21" t="s">
        <v>42</v>
      </c>
      <c r="B4" s="22">
        <v>573514</v>
      </c>
    </row>
    <row r="5" spans="1:2" x14ac:dyDescent="0.25">
      <c r="A5" s="21" t="s">
        <v>63</v>
      </c>
      <c r="B5" s="22">
        <v>10000</v>
      </c>
    </row>
    <row r="6" spans="1:2" x14ac:dyDescent="0.25">
      <c r="A6" s="21" t="s">
        <v>520</v>
      </c>
      <c r="B6" s="22">
        <v>70000</v>
      </c>
    </row>
    <row r="7" spans="1:2" x14ac:dyDescent="0.25">
      <c r="A7" s="21" t="s">
        <v>1</v>
      </c>
      <c r="B7" s="22">
        <v>5069451</v>
      </c>
    </row>
    <row r="8" spans="1:2" x14ac:dyDescent="0.25">
      <c r="A8" s="21" t="s">
        <v>119</v>
      </c>
      <c r="B8" s="22">
        <v>10388.89</v>
      </c>
    </row>
    <row r="9" spans="1:2" x14ac:dyDescent="0.25">
      <c r="A9" s="21" t="s">
        <v>171</v>
      </c>
      <c r="B9" s="22">
        <v>346807.33999999997</v>
      </c>
    </row>
    <row r="10" spans="1:2" x14ac:dyDescent="0.25">
      <c r="A10" s="21" t="s">
        <v>274</v>
      </c>
      <c r="B10" s="22">
        <v>599740</v>
      </c>
    </row>
    <row r="11" spans="1:2" x14ac:dyDescent="0.25">
      <c r="A11" s="21" t="s">
        <v>135</v>
      </c>
      <c r="B11" s="22">
        <v>220506.13999999998</v>
      </c>
    </row>
    <row r="12" spans="1:2" x14ac:dyDescent="0.25">
      <c r="A12" s="21" t="s">
        <v>338</v>
      </c>
      <c r="B12" s="22">
        <v>346049</v>
      </c>
    </row>
    <row r="13" spans="1:2" x14ac:dyDescent="0.25">
      <c r="A13" s="21" t="s">
        <v>337</v>
      </c>
      <c r="B13" s="22">
        <v>144188</v>
      </c>
    </row>
    <row r="14" spans="1:2" x14ac:dyDescent="0.25">
      <c r="A14" s="21" t="s">
        <v>15</v>
      </c>
      <c r="B14" s="22">
        <v>2025000</v>
      </c>
    </row>
    <row r="15" spans="1:2" x14ac:dyDescent="0.25">
      <c r="A15" s="21" t="s">
        <v>120</v>
      </c>
      <c r="B15" s="22">
        <v>172614.2</v>
      </c>
    </row>
    <row r="16" spans="1:2" x14ac:dyDescent="0.25">
      <c r="A16" s="21" t="s">
        <v>208</v>
      </c>
      <c r="B16" s="22">
        <v>60000</v>
      </c>
    </row>
    <row r="17" spans="1:2" x14ac:dyDescent="0.25">
      <c r="A17" s="21" t="s">
        <v>129</v>
      </c>
      <c r="B17" s="22">
        <v>1072065.29</v>
      </c>
    </row>
    <row r="18" spans="1:2" x14ac:dyDescent="0.25">
      <c r="A18" s="21" t="s">
        <v>100</v>
      </c>
      <c r="B18" s="22">
        <v>24916</v>
      </c>
    </row>
    <row r="19" spans="1:2" x14ac:dyDescent="0.25">
      <c r="A19" s="21" t="s">
        <v>263</v>
      </c>
      <c r="B19" s="22">
        <v>12480.6</v>
      </c>
    </row>
    <row r="20" spans="1:2" x14ac:dyDescent="0.25">
      <c r="A20" s="21" t="s">
        <v>176</v>
      </c>
      <c r="B20" s="22">
        <v>3403.8</v>
      </c>
    </row>
    <row r="21" spans="1:2" x14ac:dyDescent="0.25">
      <c r="A21" s="21" t="s">
        <v>25</v>
      </c>
      <c r="B21" s="22">
        <v>70000</v>
      </c>
    </row>
    <row r="22" spans="1:2" x14ac:dyDescent="0.25">
      <c r="A22" s="21" t="s">
        <v>210</v>
      </c>
      <c r="B22" s="22">
        <v>70000</v>
      </c>
    </row>
    <row r="23" spans="1:2" x14ac:dyDescent="0.25">
      <c r="A23" s="21" t="s">
        <v>107</v>
      </c>
      <c r="B23" s="22">
        <v>2376</v>
      </c>
    </row>
    <row r="24" spans="1:2" x14ac:dyDescent="0.25">
      <c r="A24" s="21" t="s">
        <v>180</v>
      </c>
      <c r="B24" s="22">
        <v>105000</v>
      </c>
    </row>
    <row r="25" spans="1:2" x14ac:dyDescent="0.25">
      <c r="A25" s="21" t="s">
        <v>256</v>
      </c>
      <c r="B25" s="22">
        <v>28388</v>
      </c>
    </row>
    <row r="26" spans="1:2" x14ac:dyDescent="0.25">
      <c r="A26" s="21" t="s">
        <v>124</v>
      </c>
      <c r="B26" s="22"/>
    </row>
    <row r="27" spans="1:2" x14ac:dyDescent="0.25">
      <c r="A27" s="21" t="s">
        <v>199</v>
      </c>
      <c r="B27" s="22">
        <v>3600</v>
      </c>
    </row>
    <row r="28" spans="1:2" ht="15.75" thickBot="1" x14ac:dyDescent="0.3">
      <c r="A28" s="25" t="s">
        <v>762</v>
      </c>
      <c r="B28" s="26">
        <v>11040488.26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2480C2FFDB7A444A065E95635C7E5DA" ma:contentTypeVersion="0" ma:contentTypeDescription="Create a new document." ma:contentTypeScope="" ma:versionID="4dfdbf1eda98f15ffebfd2df76ac0000">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AE60A6D-314A-4B0F-AE9F-B6F302C8D1FA}">
  <ds:schemaRefs>
    <ds:schemaRef ds:uri="http://purl.org/dc/terms/"/>
    <ds:schemaRef ds:uri="http://purl.org/dc/dcmityp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DFCFE16C-D2F4-44DD-A400-49B2B5A84E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2EF455FE-DC8D-4116-B329-35A7F4F288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S106 spreadsheet</vt:lpstr>
      <vt:lpstr>COMPLETED REQUIREMENTS TAB  Y </vt:lpstr>
      <vt:lpstr>PivotTable - 'N' entries</vt:lpstr>
      <vt:lpstr>OUTSTANDING REQUIREMENTS O</vt:lpstr>
      <vt:lpstr>IN PROGRESS REQUIREMENTS P</vt:lpstr>
      <vt:lpstr>'S106 spreadsheet'!Print_Area</vt:lpstr>
    </vt:vector>
  </TitlesOfParts>
  <Company>Warwick District Council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Section 106 spreadsheet</dc:title>
  <dc:creator>Michael Martin</dc:creator>
  <cp:lastModifiedBy>Michael Martin</cp:lastModifiedBy>
  <cp:lastPrinted>2017-09-19T14:30:18Z</cp:lastPrinted>
  <dcterms:created xsi:type="dcterms:W3CDTF">2015-02-04T16:12:48Z</dcterms:created>
  <dcterms:modified xsi:type="dcterms:W3CDTF">2017-09-24T13:18:18Z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0x01010082480C2FFDB7A444A065E95635C7E5DA</vt:lpwstr>
  </property>
</Properties>
</file>